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10" yWindow="-110" windowWidth="19420" windowHeight="11020" tabRatio="658" firstSheet="15" activeTab="17"/>
  </bookViews>
  <sheets>
    <sheet name="PETUNJUK" sheetId="38" r:id="rId1"/>
    <sheet name="LKjIP 2024" sheetId="14" r:id="rId2"/>
    <sheet name="POHON KINERJA" sheetId="31" r:id="rId3"/>
    <sheet name="CASCADING" sheetId="30" r:id="rId4"/>
    <sheet name="TABEL 3 RENSTRA" sheetId="1" r:id="rId5"/>
    <sheet name="IKU 2025-2029" sheetId="3" r:id="rId6"/>
    <sheet name="TABEL 4 RENSTRA" sheetId="16" r:id="rId7"/>
    <sheet name="TABEL 3.2 RENJA" sheetId="36" r:id="rId8"/>
    <sheet name="TABEL 4 RENJA" sheetId="37" r:id="rId9"/>
    <sheet name="DPA 2025" sheetId="24" r:id="rId10"/>
    <sheet name="TABEL PK 2025" sheetId="4" r:id="rId11"/>
    <sheet name="RKT 2025" sheetId="34" r:id="rId12"/>
    <sheet name="RENAKSI 2025" sheetId="22" r:id="rId13"/>
    <sheet name="REALISASI RENAKSI TW I 2025" sheetId="23" r:id="rId14"/>
    <sheet name="REALISASI RENAKSI TW II 2025" sheetId="25" r:id="rId15"/>
    <sheet name="REALISASI RENAKSI TW III 2025" sheetId="26" r:id="rId16"/>
    <sheet name="REALISASI RENAKSI TW IV 2025" sheetId="27" r:id="rId17"/>
    <sheet name="LKjIP 2025" sheetId="13" r:id="rId18"/>
  </sheets>
  <externalReferences>
    <externalReference r:id="rId19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9" i="37" l="1"/>
  <c r="J8" i="36"/>
  <c r="N49" i="37" s="1"/>
  <c r="F41" i="27" l="1"/>
  <c r="H41" i="27" s="1"/>
  <c r="F42" i="27"/>
  <c r="H42" i="27" s="1"/>
  <c r="Y45" i="27"/>
  <c r="Y44" i="27" s="1"/>
  <c r="F46" i="27"/>
  <c r="H46" i="27" s="1"/>
  <c r="AA47" i="27"/>
  <c r="K47" i="27"/>
  <c r="M47" i="27" s="1"/>
  <c r="J47" i="27"/>
  <c r="I47" i="27"/>
  <c r="F47" i="27"/>
  <c r="H47" i="27" s="1"/>
  <c r="AA46" i="27"/>
  <c r="K46" i="27"/>
  <c r="M46" i="27" s="1"/>
  <c r="J46" i="27"/>
  <c r="I46" i="27"/>
  <c r="AA45" i="27"/>
  <c r="K45" i="27"/>
  <c r="M45" i="27" s="1"/>
  <c r="J45" i="27"/>
  <c r="I45" i="27"/>
  <c r="F45" i="27"/>
  <c r="H45" i="27" s="1"/>
  <c r="AA44" i="27"/>
  <c r="K44" i="27"/>
  <c r="M44" i="27" s="1"/>
  <c r="J44" i="27"/>
  <c r="I44" i="27"/>
  <c r="F44" i="27"/>
  <c r="H44" i="27" s="1"/>
  <c r="Y54" i="27"/>
  <c r="Y50" i="27"/>
  <c r="Y49" i="27" s="1"/>
  <c r="O8" i="13" s="1"/>
  <c r="K41" i="27"/>
  <c r="M41" i="27" s="1"/>
  <c r="K42" i="27"/>
  <c r="M42" i="27" s="1"/>
  <c r="K43" i="27"/>
  <c r="M43" i="27" s="1"/>
  <c r="F43" i="27"/>
  <c r="H43" i="27" s="1"/>
  <c r="AA43" i="27"/>
  <c r="J43" i="27"/>
  <c r="I43" i="27"/>
  <c r="AA42" i="27"/>
  <c r="Y42" i="27"/>
  <c r="Y41" i="27" s="1"/>
  <c r="J42" i="27"/>
  <c r="I42" i="27"/>
  <c r="AA41" i="27"/>
  <c r="J41" i="27"/>
  <c r="I41" i="27"/>
  <c r="F49" i="27" l="1"/>
  <c r="F50" i="27"/>
  <c r="F51" i="27"/>
  <c r="Y39" i="27"/>
  <c r="Y37" i="27"/>
  <c r="Y35" i="27"/>
  <c r="Y27" i="27"/>
  <c r="Y23" i="27"/>
  <c r="Y16" i="27"/>
  <c r="Y11" i="27"/>
  <c r="Y34" i="27" l="1"/>
  <c r="O7" i="13" s="1"/>
  <c r="Y7" i="27"/>
  <c r="Y6" i="27" s="1"/>
  <c r="O6" i="13" s="1"/>
  <c r="K31" i="27"/>
  <c r="K32" i="27"/>
  <c r="F31" i="27"/>
  <c r="F32" i="27"/>
  <c r="V8" i="25" l="1"/>
  <c r="U7" i="25" l="1"/>
  <c r="V56" i="25"/>
  <c r="V32" i="25"/>
  <c r="V31" i="25"/>
  <c r="V30" i="25"/>
  <c r="V29" i="25"/>
  <c r="V28" i="25"/>
  <c r="V27" i="25"/>
  <c r="V26" i="25"/>
  <c r="V25" i="25"/>
  <c r="V24" i="25"/>
  <c r="V23" i="25"/>
  <c r="V22" i="25"/>
  <c r="V21" i="25"/>
  <c r="V20" i="25"/>
  <c r="V19" i="25"/>
  <c r="V18" i="25"/>
  <c r="V17" i="25"/>
  <c r="V16" i="25"/>
  <c r="V15" i="25"/>
  <c r="V14" i="25"/>
  <c r="V13" i="25"/>
  <c r="V12" i="25"/>
  <c r="V11" i="25"/>
  <c r="V10" i="25"/>
  <c r="V9" i="25"/>
  <c r="V7" i="25"/>
  <c r="V6" i="25"/>
  <c r="F48" i="23"/>
  <c r="V56" i="23"/>
  <c r="V55" i="23"/>
  <c r="V54" i="23"/>
  <c r="V53" i="23"/>
  <c r="V52" i="23"/>
  <c r="V51" i="23"/>
  <c r="V50" i="23"/>
  <c r="V48" i="23"/>
  <c r="V47" i="23"/>
  <c r="V46" i="23"/>
  <c r="V45" i="23"/>
  <c r="V44" i="23"/>
  <c r="V43" i="23"/>
  <c r="V42" i="23"/>
  <c r="V41" i="23"/>
  <c r="V40" i="23"/>
  <c r="V39" i="23"/>
  <c r="V38" i="23"/>
  <c r="V37" i="23"/>
  <c r="V36" i="23"/>
  <c r="V35" i="23"/>
  <c r="V7" i="23"/>
  <c r="V8" i="23"/>
  <c r="V9" i="23"/>
  <c r="V10" i="23"/>
  <c r="V11" i="23"/>
  <c r="V12" i="23"/>
  <c r="V13" i="23"/>
  <c r="V14" i="23"/>
  <c r="V15" i="23"/>
  <c r="V16" i="23"/>
  <c r="V17" i="23"/>
  <c r="V18" i="23"/>
  <c r="V19" i="23"/>
  <c r="V20" i="23"/>
  <c r="V21" i="23"/>
  <c r="V22" i="23"/>
  <c r="V23" i="23"/>
  <c r="V24" i="23"/>
  <c r="V25" i="23"/>
  <c r="V26" i="23"/>
  <c r="V27" i="23"/>
  <c r="V28" i="23"/>
  <c r="V29" i="23"/>
  <c r="V30" i="23"/>
  <c r="V31" i="23"/>
  <c r="V32" i="23"/>
  <c r="V33" i="23"/>
  <c r="V6" i="23"/>
  <c r="F10" i="23" l="1"/>
  <c r="F34" i="25" l="1"/>
  <c r="F35" i="25"/>
  <c r="F36" i="25"/>
  <c r="F37" i="25"/>
  <c r="F38" i="25"/>
  <c r="F39" i="25"/>
  <c r="H39" i="25" s="1"/>
  <c r="F40" i="25"/>
  <c r="H40" i="25" s="1"/>
  <c r="F41" i="25"/>
  <c r="H41" i="25" s="1"/>
  <c r="F42" i="25"/>
  <c r="H42" i="25" s="1"/>
  <c r="F43" i="25"/>
  <c r="H43" i="25" s="1"/>
  <c r="F44" i="25"/>
  <c r="H44" i="25" s="1"/>
  <c r="F45" i="25"/>
  <c r="H45" i="25" s="1"/>
  <c r="F46" i="25"/>
  <c r="F47" i="25"/>
  <c r="H47" i="25" s="1"/>
  <c r="AA47" i="26"/>
  <c r="K47" i="26"/>
  <c r="M47" i="26" s="1"/>
  <c r="J47" i="26"/>
  <c r="I47" i="26"/>
  <c r="H47" i="26"/>
  <c r="F47" i="26"/>
  <c r="AA46" i="26"/>
  <c r="K46" i="26"/>
  <c r="M46" i="26" s="1"/>
  <c r="J46" i="26"/>
  <c r="I46" i="26"/>
  <c r="F46" i="26"/>
  <c r="H46" i="26" s="1"/>
  <c r="AA45" i="26"/>
  <c r="K45" i="26"/>
  <c r="M45" i="26" s="1"/>
  <c r="J45" i="26"/>
  <c r="I45" i="26"/>
  <c r="F45" i="26"/>
  <c r="H45" i="26" s="1"/>
  <c r="AA44" i="26"/>
  <c r="K44" i="26"/>
  <c r="M44" i="26" s="1"/>
  <c r="J44" i="26"/>
  <c r="I44" i="26"/>
  <c r="F44" i="26"/>
  <c r="H44" i="26" s="1"/>
  <c r="AA43" i="26"/>
  <c r="K43" i="26"/>
  <c r="M43" i="26" s="1"/>
  <c r="J43" i="26"/>
  <c r="I43" i="26"/>
  <c r="F43" i="26"/>
  <c r="H43" i="26" s="1"/>
  <c r="AA42" i="26"/>
  <c r="K42" i="26"/>
  <c r="M42" i="26" s="1"/>
  <c r="J42" i="26"/>
  <c r="I42" i="26"/>
  <c r="F42" i="26"/>
  <c r="H42" i="26" s="1"/>
  <c r="AA41" i="26"/>
  <c r="K41" i="26"/>
  <c r="M41" i="26" s="1"/>
  <c r="J41" i="26"/>
  <c r="I41" i="26"/>
  <c r="F41" i="26"/>
  <c r="H41" i="26" s="1"/>
  <c r="AA47" i="25"/>
  <c r="K47" i="25"/>
  <c r="M47" i="25" s="1"/>
  <c r="J47" i="25"/>
  <c r="I47" i="25"/>
  <c r="AA46" i="25"/>
  <c r="K46" i="25"/>
  <c r="J46" i="25"/>
  <c r="I46" i="25"/>
  <c r="AA45" i="25"/>
  <c r="K45" i="25"/>
  <c r="M45" i="25" s="1"/>
  <c r="J45" i="25"/>
  <c r="I45" i="25"/>
  <c r="AA44" i="25"/>
  <c r="K44" i="25"/>
  <c r="M44" i="25" s="1"/>
  <c r="J44" i="25"/>
  <c r="I44" i="25"/>
  <c r="AA43" i="25"/>
  <c r="Y43" i="25"/>
  <c r="Y42" i="25" s="1"/>
  <c r="K43" i="25"/>
  <c r="M43" i="25" s="1"/>
  <c r="J43" i="25"/>
  <c r="I43" i="25"/>
  <c r="AA42" i="25"/>
  <c r="K42" i="25"/>
  <c r="M42" i="25" s="1"/>
  <c r="J42" i="25"/>
  <c r="I42" i="25"/>
  <c r="AA41" i="25"/>
  <c r="K41" i="25"/>
  <c r="M41" i="25" s="1"/>
  <c r="J41" i="25"/>
  <c r="I41" i="25"/>
  <c r="AA40" i="27"/>
  <c r="K40" i="27"/>
  <c r="M40" i="27" s="1"/>
  <c r="J40" i="27"/>
  <c r="I40" i="27"/>
  <c r="F40" i="27"/>
  <c r="H40" i="27" s="1"/>
  <c r="AA39" i="27"/>
  <c r="K39" i="27"/>
  <c r="M39" i="27" s="1"/>
  <c r="J39" i="27"/>
  <c r="I39" i="27"/>
  <c r="F39" i="27"/>
  <c r="H39" i="27" s="1"/>
  <c r="AA40" i="26"/>
  <c r="K40" i="26"/>
  <c r="M40" i="26" s="1"/>
  <c r="J40" i="26"/>
  <c r="I40" i="26"/>
  <c r="F40" i="26"/>
  <c r="H40" i="26" s="1"/>
  <c r="AA39" i="26"/>
  <c r="K39" i="26"/>
  <c r="M39" i="26" s="1"/>
  <c r="J39" i="26"/>
  <c r="I39" i="26"/>
  <c r="F39" i="26"/>
  <c r="H39" i="26" s="1"/>
  <c r="AA40" i="25"/>
  <c r="Y40" i="25"/>
  <c r="K40" i="25"/>
  <c r="M40" i="25" s="1"/>
  <c r="J40" i="25"/>
  <c r="I40" i="25"/>
  <c r="AA39" i="25"/>
  <c r="K39" i="25"/>
  <c r="M39" i="25" s="1"/>
  <c r="J39" i="25"/>
  <c r="I39" i="25"/>
  <c r="Y36" i="25"/>
  <c r="Y35" i="25" s="1"/>
  <c r="Y34" i="25" s="1"/>
  <c r="Y38" i="25"/>
  <c r="Y49" i="25"/>
  <c r="Y52" i="25"/>
  <c r="Y51" i="25" s="1"/>
  <c r="Y46" i="25" s="1"/>
  <c r="Y45" i="25" s="1"/>
  <c r="Y44" i="25" s="1"/>
  <c r="Y55" i="25"/>
  <c r="Y54" i="25" s="1"/>
  <c r="AA31" i="27"/>
  <c r="M31" i="27"/>
  <c r="J31" i="27"/>
  <c r="I31" i="27"/>
  <c r="H31" i="27"/>
  <c r="AA31" i="26"/>
  <c r="K31" i="26"/>
  <c r="M31" i="26" s="1"/>
  <c r="J31" i="26"/>
  <c r="I31" i="26"/>
  <c r="F31" i="26"/>
  <c r="H31" i="26" s="1"/>
  <c r="AA31" i="25"/>
  <c r="K31" i="25"/>
  <c r="J31" i="25"/>
  <c r="I31" i="25"/>
  <c r="F31" i="25"/>
  <c r="AA32" i="23"/>
  <c r="K32" i="23"/>
  <c r="J32" i="23"/>
  <c r="I32" i="23"/>
  <c r="F32" i="23"/>
  <c r="Y27" i="25"/>
  <c r="Y23" i="25"/>
  <c r="Y17" i="25"/>
  <c r="Y12" i="25"/>
  <c r="Y10" i="25"/>
  <c r="Y7" i="25"/>
  <c r="K6" i="23"/>
  <c r="K7" i="23"/>
  <c r="K8" i="23"/>
  <c r="M8" i="23" s="1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M28" i="23" s="1"/>
  <c r="K29" i="23"/>
  <c r="K30" i="23"/>
  <c r="K31" i="23"/>
  <c r="K33" i="23"/>
  <c r="M33" i="23" s="1"/>
  <c r="F6" i="23"/>
  <c r="F7" i="23"/>
  <c r="F8" i="23"/>
  <c r="H8" i="23" s="1"/>
  <c r="F9" i="23"/>
  <c r="F11" i="23"/>
  <c r="F12" i="23"/>
  <c r="F13" i="23"/>
  <c r="F14" i="23"/>
  <c r="F15" i="23"/>
  <c r="F16" i="23"/>
  <c r="H16" i="23" s="1"/>
  <c r="F17" i="23"/>
  <c r="F18" i="23"/>
  <c r="F19" i="23"/>
  <c r="F20" i="23"/>
  <c r="F21" i="23"/>
  <c r="F22" i="23"/>
  <c r="F23" i="23"/>
  <c r="F24" i="23"/>
  <c r="F25" i="23"/>
  <c r="F26" i="23"/>
  <c r="F27" i="23"/>
  <c r="F28" i="23"/>
  <c r="H28" i="23" s="1"/>
  <c r="F29" i="23"/>
  <c r="F30" i="23"/>
  <c r="H30" i="23" s="1"/>
  <c r="F31" i="23"/>
  <c r="F33" i="23"/>
  <c r="H33" i="23" s="1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9" i="23"/>
  <c r="F50" i="23"/>
  <c r="F51" i="23"/>
  <c r="F52" i="23"/>
  <c r="F53" i="23"/>
  <c r="F54" i="23"/>
  <c r="F55" i="23"/>
  <c r="F56" i="23"/>
  <c r="AA33" i="23"/>
  <c r="J33" i="23"/>
  <c r="I33" i="23"/>
  <c r="Y46" i="23"/>
  <c r="Y45" i="23" s="1"/>
  <c r="Y43" i="23"/>
  <c r="Y42" i="23" s="1"/>
  <c r="Y40" i="23"/>
  <c r="Y38" i="23"/>
  <c r="Y36" i="23"/>
  <c r="Y27" i="23"/>
  <c r="Y23" i="23"/>
  <c r="Y17" i="23"/>
  <c r="Y10" i="23"/>
  <c r="Y7" i="23"/>
  <c r="Y12" i="23"/>
  <c r="Y35" i="23" l="1"/>
  <c r="Y41" i="25"/>
  <c r="Y47" i="25"/>
  <c r="Y6" i="25"/>
  <c r="Y6" i="23"/>
  <c r="Y51" i="23" l="1"/>
  <c r="Y50" i="23" s="1"/>
  <c r="Y55" i="23"/>
  <c r="K5" i="23"/>
  <c r="F5" i="23" l="1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I7" i="13" l="1"/>
  <c r="I8" i="13"/>
  <c r="J9" i="34"/>
  <c r="G9" i="34"/>
  <c r="AA32" i="27" l="1"/>
  <c r="M32" i="27"/>
  <c r="J32" i="27"/>
  <c r="I32" i="27"/>
  <c r="H32" i="27"/>
  <c r="AA30" i="27"/>
  <c r="K30" i="27"/>
  <c r="M30" i="27" s="1"/>
  <c r="J30" i="27"/>
  <c r="I30" i="27"/>
  <c r="F30" i="27"/>
  <c r="H30" i="27" s="1"/>
  <c r="AA29" i="27"/>
  <c r="K29" i="27"/>
  <c r="M29" i="27" s="1"/>
  <c r="J29" i="27"/>
  <c r="I29" i="27"/>
  <c r="F29" i="27"/>
  <c r="H29" i="27" s="1"/>
  <c r="AA28" i="27"/>
  <c r="K28" i="27"/>
  <c r="M28" i="27" s="1"/>
  <c r="J28" i="27"/>
  <c r="I28" i="27"/>
  <c r="F28" i="27"/>
  <c r="H28" i="27" s="1"/>
  <c r="AA27" i="27"/>
  <c r="K27" i="27"/>
  <c r="M27" i="27" s="1"/>
  <c r="J27" i="27"/>
  <c r="I27" i="27"/>
  <c r="F27" i="27"/>
  <c r="H27" i="27" s="1"/>
  <c r="U7" i="23"/>
  <c r="AA48" i="23"/>
  <c r="M48" i="23"/>
  <c r="J48" i="23"/>
  <c r="I48" i="23"/>
  <c r="H48" i="23"/>
  <c r="AA47" i="23"/>
  <c r="J47" i="23"/>
  <c r="I47" i="23"/>
  <c r="AA46" i="23"/>
  <c r="M46" i="23"/>
  <c r="J46" i="23"/>
  <c r="I46" i="23"/>
  <c r="H46" i="23"/>
  <c r="AA45" i="23"/>
  <c r="M45" i="23"/>
  <c r="J45" i="23"/>
  <c r="I45" i="23"/>
  <c r="H45" i="23"/>
  <c r="AA44" i="23"/>
  <c r="M44" i="23"/>
  <c r="J44" i="23"/>
  <c r="I44" i="23"/>
  <c r="H44" i="23"/>
  <c r="AA43" i="23"/>
  <c r="M43" i="23"/>
  <c r="J43" i="23"/>
  <c r="I43" i="23"/>
  <c r="H43" i="23"/>
  <c r="AA42" i="23"/>
  <c r="M42" i="23"/>
  <c r="J42" i="23"/>
  <c r="I42" i="23"/>
  <c r="H42" i="23"/>
  <c r="AA41" i="23"/>
  <c r="M41" i="23"/>
  <c r="J41" i="23"/>
  <c r="I41" i="23"/>
  <c r="H41" i="23"/>
  <c r="AA40" i="23"/>
  <c r="M40" i="23"/>
  <c r="J40" i="23"/>
  <c r="I40" i="23"/>
  <c r="H40" i="23"/>
  <c r="AA31" i="23"/>
  <c r="J31" i="23"/>
  <c r="I31" i="23"/>
  <c r="AA30" i="23"/>
  <c r="J30" i="23"/>
  <c r="I30" i="23"/>
  <c r="AA29" i="23"/>
  <c r="J29" i="23"/>
  <c r="I29" i="23"/>
  <c r="AA28" i="23"/>
  <c r="J28" i="23"/>
  <c r="I28" i="23"/>
  <c r="AA27" i="23"/>
  <c r="M27" i="23"/>
  <c r="J27" i="23"/>
  <c r="I27" i="23"/>
  <c r="H27" i="23"/>
  <c r="AA26" i="23"/>
  <c r="M26" i="23"/>
  <c r="J26" i="23"/>
  <c r="I26" i="23"/>
  <c r="H26" i="23"/>
  <c r="AA25" i="23"/>
  <c r="M25" i="23"/>
  <c r="J25" i="23"/>
  <c r="I25" i="23"/>
  <c r="H25" i="23"/>
  <c r="AA24" i="23"/>
  <c r="M24" i="23"/>
  <c r="J24" i="23"/>
  <c r="I24" i="23"/>
  <c r="H24" i="23"/>
  <c r="AA23" i="23"/>
  <c r="M23" i="23"/>
  <c r="J23" i="23"/>
  <c r="I23" i="23"/>
  <c r="H23" i="23"/>
  <c r="AA22" i="23"/>
  <c r="J22" i="23"/>
  <c r="I22" i="23"/>
  <c r="I34" i="23"/>
  <c r="J34" i="23"/>
  <c r="AA21" i="23"/>
  <c r="J21" i="23"/>
  <c r="I21" i="23"/>
  <c r="AA20" i="23"/>
  <c r="J20" i="23"/>
  <c r="I20" i="23"/>
  <c r="AA19" i="23"/>
  <c r="J19" i="23"/>
  <c r="I19" i="23"/>
  <c r="AA18" i="23"/>
  <c r="J18" i="23"/>
  <c r="I18" i="23"/>
  <c r="AA17" i="23"/>
  <c r="J17" i="23"/>
  <c r="I17" i="23"/>
  <c r="AA13" i="23"/>
  <c r="M13" i="23"/>
  <c r="J13" i="23"/>
  <c r="I13" i="23"/>
  <c r="H13" i="23"/>
  <c r="AA12" i="23"/>
  <c r="M12" i="23"/>
  <c r="J12" i="23"/>
  <c r="I12" i="23"/>
  <c r="H12" i="23"/>
  <c r="AA11" i="23"/>
  <c r="J11" i="23"/>
  <c r="I11" i="23"/>
  <c r="AA10" i="23" l="1"/>
  <c r="J10" i="23"/>
  <c r="I10" i="23"/>
  <c r="AA9" i="23"/>
  <c r="T9" i="23"/>
  <c r="Q9" i="23"/>
  <c r="J9" i="23"/>
  <c r="I9" i="23"/>
  <c r="W54" i="22"/>
  <c r="V54" i="22"/>
  <c r="U55" i="23" s="1"/>
  <c r="V17" i="22"/>
  <c r="U17" i="23" s="1"/>
  <c r="W17" i="23" s="1"/>
  <c r="U9" i="22"/>
  <c r="R9" i="22"/>
  <c r="N40" i="37"/>
  <c r="H39" i="24" s="1"/>
  <c r="O40" i="37"/>
  <c r="N41" i="37"/>
  <c r="H40" i="24" s="1"/>
  <c r="O41" i="37"/>
  <c r="N42" i="37"/>
  <c r="O42" i="37"/>
  <c r="N43" i="37"/>
  <c r="H42" i="24" s="1"/>
  <c r="K42" i="34" s="1"/>
  <c r="O43" i="37"/>
  <c r="I42" i="24" s="1"/>
  <c r="L42" i="34" s="1"/>
  <c r="N44" i="37"/>
  <c r="O44" i="37"/>
  <c r="N45" i="37"/>
  <c r="H44" i="24" s="1"/>
  <c r="O45" i="37"/>
  <c r="N46" i="37"/>
  <c r="H45" i="24" s="1"/>
  <c r="K45" i="34" s="1"/>
  <c r="O46" i="37"/>
  <c r="I45" i="24" s="1"/>
  <c r="L45" i="34" s="1"/>
  <c r="N47" i="37"/>
  <c r="H46" i="24" s="1"/>
  <c r="K46" i="34" s="1"/>
  <c r="O47" i="37"/>
  <c r="I46" i="24" s="1"/>
  <c r="L46" i="34" s="1"/>
  <c r="N48" i="37"/>
  <c r="O48" i="37"/>
  <c r="N50" i="37"/>
  <c r="H49" i="24" s="1"/>
  <c r="V49" i="22" s="1"/>
  <c r="O50" i="37"/>
  <c r="N51" i="37"/>
  <c r="H50" i="24" s="1"/>
  <c r="V50" i="22" s="1"/>
  <c r="U51" i="23" s="1"/>
  <c r="O51" i="37"/>
  <c r="I50" i="24" s="1"/>
  <c r="W50" i="22" s="1"/>
  <c r="N52" i="37"/>
  <c r="O52" i="37"/>
  <c r="N53" i="37"/>
  <c r="O53" i="37"/>
  <c r="N54" i="37"/>
  <c r="O54" i="37"/>
  <c r="N55" i="37"/>
  <c r="O55" i="37"/>
  <c r="N56" i="37"/>
  <c r="O56" i="37"/>
  <c r="I55" i="24" s="1"/>
  <c r="W55" i="22" s="1"/>
  <c r="K18" i="34"/>
  <c r="I39" i="24"/>
  <c r="W39" i="22" s="1"/>
  <c r="U39" i="27" s="1"/>
  <c r="W39" i="27" s="1"/>
  <c r="I40" i="24"/>
  <c r="W40" i="22" s="1"/>
  <c r="U40" i="27" s="1"/>
  <c r="W40" i="27" s="1"/>
  <c r="H41" i="24"/>
  <c r="K41" i="34" s="1"/>
  <c r="I41" i="24"/>
  <c r="L41" i="34" s="1"/>
  <c r="H43" i="24"/>
  <c r="V43" i="22" s="1"/>
  <c r="I43" i="24"/>
  <c r="W43" i="22" s="1"/>
  <c r="U43" i="27" s="1"/>
  <c r="W43" i="27" s="1"/>
  <c r="I44" i="24"/>
  <c r="H47" i="24"/>
  <c r="V47" i="22" s="1"/>
  <c r="I47" i="24"/>
  <c r="W47" i="22" s="1"/>
  <c r="U47" i="27" s="1"/>
  <c r="W47" i="27" s="1"/>
  <c r="I49" i="24"/>
  <c r="W49" i="22" s="1"/>
  <c r="H51" i="24"/>
  <c r="V51" i="22" s="1"/>
  <c r="U52" i="23" s="1"/>
  <c r="I51" i="24"/>
  <c r="W51" i="22" s="1"/>
  <c r="H52" i="24"/>
  <c r="V52" i="22" s="1"/>
  <c r="U53" i="23" s="1"/>
  <c r="I52" i="24"/>
  <c r="W52" i="22" s="1"/>
  <c r="H53" i="24"/>
  <c r="V53" i="22" s="1"/>
  <c r="U54" i="23" s="1"/>
  <c r="I53" i="24"/>
  <c r="W53" i="22" s="1"/>
  <c r="H55" i="24"/>
  <c r="V55" i="22" s="1"/>
  <c r="U56" i="23" s="1"/>
  <c r="K47" i="34"/>
  <c r="L47" i="34"/>
  <c r="L39" i="34"/>
  <c r="K36" i="24"/>
  <c r="Y36" i="22" s="1"/>
  <c r="K38" i="24"/>
  <c r="Y38" i="22" s="1"/>
  <c r="K40" i="24"/>
  <c r="Y40" i="22" s="1"/>
  <c r="X40" i="27" s="1"/>
  <c r="Z40" i="27" s="1"/>
  <c r="K43" i="24"/>
  <c r="Y43" i="22" s="1"/>
  <c r="X43" i="27" s="1"/>
  <c r="Z43" i="27" s="1"/>
  <c r="K46" i="24"/>
  <c r="Y46" i="22" s="1"/>
  <c r="X46" i="27" s="1"/>
  <c r="Z46" i="27" s="1"/>
  <c r="K47" i="24"/>
  <c r="Y47" i="22" s="1"/>
  <c r="X47" i="27" s="1"/>
  <c r="Z47" i="27" s="1"/>
  <c r="K51" i="24"/>
  <c r="Y51" i="22" s="1"/>
  <c r="K52" i="24"/>
  <c r="Y52" i="22" s="1"/>
  <c r="K53" i="24"/>
  <c r="Y53" i="22" s="1"/>
  <c r="K55" i="24"/>
  <c r="Y55" i="22" s="1"/>
  <c r="K8" i="24"/>
  <c r="Y8" i="22" s="1"/>
  <c r="K9" i="24"/>
  <c r="Y9" i="22" s="1"/>
  <c r="K11" i="24"/>
  <c r="Y11" i="22" s="1"/>
  <c r="K13" i="24"/>
  <c r="Y13" i="22" s="1"/>
  <c r="K14" i="24"/>
  <c r="Y14" i="22" s="1"/>
  <c r="K15" i="24"/>
  <c r="Y15" i="22" s="1"/>
  <c r="K16" i="24"/>
  <c r="Y16" i="22" s="1"/>
  <c r="K18" i="24"/>
  <c r="Y18" i="22" s="1"/>
  <c r="K19" i="24"/>
  <c r="Y19" i="22" s="1"/>
  <c r="K20" i="24"/>
  <c r="Y20" i="22" s="1"/>
  <c r="K21" i="24"/>
  <c r="Y21" i="22" s="1"/>
  <c r="K22" i="24"/>
  <c r="Y22" i="22" s="1"/>
  <c r="K24" i="24"/>
  <c r="Y24" i="22" s="1"/>
  <c r="K25" i="24"/>
  <c r="Y25" i="22" s="1"/>
  <c r="K26" i="24"/>
  <c r="Y26" i="22" s="1"/>
  <c r="K28" i="24"/>
  <c r="Y28" i="22" s="1"/>
  <c r="X28" i="27" s="1"/>
  <c r="Z28" i="27" s="1"/>
  <c r="K29" i="24"/>
  <c r="Y29" i="22" s="1"/>
  <c r="X29" i="27" s="1"/>
  <c r="Z29" i="27" s="1"/>
  <c r="K30" i="24"/>
  <c r="Y30" i="22" s="1"/>
  <c r="X30" i="27" s="1"/>
  <c r="Z30" i="27" s="1"/>
  <c r="K31" i="24"/>
  <c r="Y31" i="22" s="1"/>
  <c r="K32" i="24"/>
  <c r="Y32" i="22" s="1"/>
  <c r="Q46" i="37"/>
  <c r="Q45" i="37" s="1"/>
  <c r="Q43" i="37" s="1"/>
  <c r="Q42" i="37" s="1"/>
  <c r="Q40" i="37" s="1"/>
  <c r="K39" i="24" s="1"/>
  <c r="Y39" i="22" s="1"/>
  <c r="X39" i="27" s="1"/>
  <c r="Z39" i="27" s="1"/>
  <c r="P39" i="37"/>
  <c r="J38" i="24" s="1"/>
  <c r="X38" i="22" s="1"/>
  <c r="P40" i="37"/>
  <c r="J39" i="24" s="1"/>
  <c r="X39" i="22" s="1"/>
  <c r="P41" i="37"/>
  <c r="J40" i="24" s="1"/>
  <c r="X40" i="22" s="1"/>
  <c r="P44" i="37"/>
  <c r="J43" i="24" s="1"/>
  <c r="X43" i="22" s="1"/>
  <c r="P47" i="37"/>
  <c r="J46" i="24" s="1"/>
  <c r="X46" i="22" s="1"/>
  <c r="P48" i="37"/>
  <c r="J47" i="24" s="1"/>
  <c r="X47" i="22" s="1"/>
  <c r="L48" i="37"/>
  <c r="F48" i="37"/>
  <c r="L47" i="37"/>
  <c r="F47" i="37"/>
  <c r="K46" i="37"/>
  <c r="E46" i="37"/>
  <c r="J45" i="37"/>
  <c r="D45" i="37"/>
  <c r="L44" i="37"/>
  <c r="F44" i="37"/>
  <c r="K43" i="37"/>
  <c r="E43" i="37"/>
  <c r="J42" i="37"/>
  <c r="D42" i="37"/>
  <c r="M41" i="16"/>
  <c r="L41" i="16"/>
  <c r="U40" i="22" s="1"/>
  <c r="F41" i="16"/>
  <c r="R40" i="22" s="1"/>
  <c r="M40" i="16"/>
  <c r="K40" i="16"/>
  <c r="E40" i="16"/>
  <c r="L41" i="37"/>
  <c r="F41" i="37"/>
  <c r="K40" i="37"/>
  <c r="E40" i="37"/>
  <c r="G47" i="24"/>
  <c r="F47" i="24"/>
  <c r="C47" i="24"/>
  <c r="G46" i="24"/>
  <c r="F46" i="24"/>
  <c r="C46" i="24"/>
  <c r="G43" i="24"/>
  <c r="F43" i="24"/>
  <c r="C43" i="24"/>
  <c r="D44" i="24"/>
  <c r="G45" i="24"/>
  <c r="E45" i="24"/>
  <c r="B45" i="24"/>
  <c r="G44" i="24"/>
  <c r="A44" i="24"/>
  <c r="G41" i="24"/>
  <c r="D41" i="24"/>
  <c r="A41" i="24"/>
  <c r="G42" i="24"/>
  <c r="E42" i="24"/>
  <c r="B42" i="24"/>
  <c r="V39" i="22" l="1"/>
  <c r="U39" i="25" s="1"/>
  <c r="W39" i="25" s="1"/>
  <c r="K39" i="34"/>
  <c r="J40" i="34"/>
  <c r="V41" i="22"/>
  <c r="L43" i="34"/>
  <c r="K43" i="34"/>
  <c r="X39" i="26"/>
  <c r="Z39" i="26" s="1"/>
  <c r="X39" i="25"/>
  <c r="Z39" i="25" s="1"/>
  <c r="X40" i="23"/>
  <c r="Z40" i="23" s="1"/>
  <c r="U43" i="26"/>
  <c r="W43" i="26" s="1"/>
  <c r="U43" i="25"/>
  <c r="W43" i="25" s="1"/>
  <c r="U44" i="23"/>
  <c r="W44" i="23" s="1"/>
  <c r="X46" i="26"/>
  <c r="Z46" i="26" s="1"/>
  <c r="X46" i="25"/>
  <c r="Z46" i="25" s="1"/>
  <c r="X47" i="23"/>
  <c r="Z47" i="23" s="1"/>
  <c r="X47" i="25"/>
  <c r="Z47" i="25" s="1"/>
  <c r="X47" i="26"/>
  <c r="Z47" i="26" s="1"/>
  <c r="X48" i="23"/>
  <c r="Z48" i="23" s="1"/>
  <c r="X31" i="27"/>
  <c r="Z31" i="27" s="1"/>
  <c r="X32" i="27"/>
  <c r="Z32" i="27" s="1"/>
  <c r="U47" i="26"/>
  <c r="W47" i="26" s="1"/>
  <c r="U47" i="25"/>
  <c r="W47" i="25" s="1"/>
  <c r="U48" i="23"/>
  <c r="W48" i="23" s="1"/>
  <c r="K44" i="34"/>
  <c r="V44" i="22"/>
  <c r="V40" i="22"/>
  <c r="K40" i="34"/>
  <c r="X43" i="26"/>
  <c r="Z43" i="26" s="1"/>
  <c r="X43" i="25"/>
  <c r="Z43" i="25" s="1"/>
  <c r="X44" i="23"/>
  <c r="Z44" i="23" s="1"/>
  <c r="X40" i="26"/>
  <c r="Z40" i="26" s="1"/>
  <c r="X40" i="25"/>
  <c r="Z40" i="25" s="1"/>
  <c r="X41" i="23"/>
  <c r="Z41" i="23" s="1"/>
  <c r="U41" i="26"/>
  <c r="W41" i="26" s="1"/>
  <c r="U41" i="25"/>
  <c r="W41" i="25" s="1"/>
  <c r="U42" i="23"/>
  <c r="W42" i="23" s="1"/>
  <c r="K45" i="24"/>
  <c r="Y45" i="22" s="1"/>
  <c r="X45" i="27" s="1"/>
  <c r="Z45" i="27" s="1"/>
  <c r="K41" i="24"/>
  <c r="Y41" i="22" s="1"/>
  <c r="X41" i="27" s="1"/>
  <c r="Z41" i="27" s="1"/>
  <c r="W41" i="22"/>
  <c r="U41" i="27" s="1"/>
  <c r="W41" i="27" s="1"/>
  <c r="V46" i="22"/>
  <c r="L44" i="34"/>
  <c r="W44" i="22"/>
  <c r="U44" i="27" s="1"/>
  <c r="W44" i="27" s="1"/>
  <c r="V42" i="22"/>
  <c r="W46" i="22"/>
  <c r="U46" i="27" s="1"/>
  <c r="W46" i="27" s="1"/>
  <c r="P39" i="27"/>
  <c r="P39" i="26"/>
  <c r="P39" i="25"/>
  <c r="P40" i="23"/>
  <c r="K44" i="24"/>
  <c r="Y44" i="22" s="1"/>
  <c r="X44" i="27" s="1"/>
  <c r="Z44" i="27" s="1"/>
  <c r="L40" i="34"/>
  <c r="Q39" i="22"/>
  <c r="W42" i="22"/>
  <c r="U42" i="27" s="1"/>
  <c r="W42" i="27" s="1"/>
  <c r="S39" i="27"/>
  <c r="S39" i="26"/>
  <c r="S39" i="25"/>
  <c r="S40" i="23"/>
  <c r="T39" i="22"/>
  <c r="F39" i="34"/>
  <c r="W45" i="22"/>
  <c r="U45" i="27" s="1"/>
  <c r="W45" i="27" s="1"/>
  <c r="Q40" i="27"/>
  <c r="Q40" i="26"/>
  <c r="Q40" i="25"/>
  <c r="Q41" i="23"/>
  <c r="I39" i="34"/>
  <c r="T40" i="26"/>
  <c r="T40" i="27"/>
  <c r="T40" i="25"/>
  <c r="T41" i="23"/>
  <c r="K42" i="24"/>
  <c r="Y42" i="22" s="1"/>
  <c r="X42" i="27" s="1"/>
  <c r="Z42" i="27" s="1"/>
  <c r="G40" i="34"/>
  <c r="V45" i="22"/>
  <c r="Q55" i="37"/>
  <c r="K54" i="24" s="1"/>
  <c r="Y54" i="22" s="1"/>
  <c r="Q51" i="37"/>
  <c r="K50" i="24" s="1"/>
  <c r="Y50" i="22" s="1"/>
  <c r="Q28" i="37"/>
  <c r="K27" i="24" s="1"/>
  <c r="Y27" i="22" s="1"/>
  <c r="X27" i="27" s="1"/>
  <c r="Z27" i="27" s="1"/>
  <c r="Q36" i="37"/>
  <c r="Q38" i="37"/>
  <c r="K37" i="24" s="1"/>
  <c r="Y37" i="22" s="1"/>
  <c r="Q24" i="37"/>
  <c r="K23" i="24" s="1"/>
  <c r="Y23" i="22" s="1"/>
  <c r="Q18" i="37"/>
  <c r="K17" i="24" s="1"/>
  <c r="Y17" i="22" s="1"/>
  <c r="Q13" i="37"/>
  <c r="K12" i="24" s="1"/>
  <c r="Y12" i="22" s="1"/>
  <c r="Q11" i="37"/>
  <c r="K10" i="24" s="1"/>
  <c r="Y10" i="22" s="1"/>
  <c r="Q8" i="37"/>
  <c r="K7" i="24" s="1"/>
  <c r="Y7" i="22" s="1"/>
  <c r="N36" i="37"/>
  <c r="H35" i="24" s="1"/>
  <c r="N37" i="37"/>
  <c r="H36" i="24" s="1"/>
  <c r="N38" i="37"/>
  <c r="H37" i="24" s="1"/>
  <c r="N39" i="37"/>
  <c r="H38" i="24" s="1"/>
  <c r="N35" i="37"/>
  <c r="H34" i="24" s="1"/>
  <c r="V34" i="22" s="1"/>
  <c r="N33" i="37"/>
  <c r="H32" i="24" s="1"/>
  <c r="V32" i="22" s="1"/>
  <c r="U33" i="23" s="1"/>
  <c r="W33" i="23" s="1"/>
  <c r="N32" i="37"/>
  <c r="H31" i="24" s="1"/>
  <c r="N31" i="37"/>
  <c r="H30" i="24" s="1"/>
  <c r="N30" i="37"/>
  <c r="H29" i="24" s="1"/>
  <c r="N29" i="37"/>
  <c r="H28" i="24" s="1"/>
  <c r="N28" i="37"/>
  <c r="H27" i="24" s="1"/>
  <c r="N27" i="37"/>
  <c r="H26" i="24" s="1"/>
  <c r="N26" i="37"/>
  <c r="H25" i="24" s="1"/>
  <c r="N25" i="37"/>
  <c r="H24" i="24" s="1"/>
  <c r="N24" i="37"/>
  <c r="H23" i="24" s="1"/>
  <c r="N23" i="37"/>
  <c r="H22" i="24" s="1"/>
  <c r="N22" i="37"/>
  <c r="H21" i="24" s="1"/>
  <c r="N21" i="37"/>
  <c r="H20" i="24" s="1"/>
  <c r="N20" i="37"/>
  <c r="H19" i="24" s="1"/>
  <c r="N19" i="37"/>
  <c r="H18" i="24" s="1"/>
  <c r="N18" i="37"/>
  <c r="N17" i="37"/>
  <c r="H16" i="24" s="1"/>
  <c r="N16" i="37"/>
  <c r="H15" i="24" s="1"/>
  <c r="N15" i="37"/>
  <c r="H14" i="24" s="1"/>
  <c r="N14" i="37"/>
  <c r="H13" i="24" s="1"/>
  <c r="N13" i="37"/>
  <c r="H12" i="24" s="1"/>
  <c r="N12" i="37"/>
  <c r="H11" i="24" s="1"/>
  <c r="N11" i="37"/>
  <c r="H10" i="24" s="1"/>
  <c r="N10" i="37"/>
  <c r="H9" i="24" s="1"/>
  <c r="N9" i="37"/>
  <c r="H8" i="24" s="1"/>
  <c r="N8" i="37"/>
  <c r="H7" i="24" s="1"/>
  <c r="K7" i="34" s="1"/>
  <c r="N7" i="37"/>
  <c r="U40" i="23" l="1"/>
  <c r="W40" i="23" s="1"/>
  <c r="U39" i="26"/>
  <c r="W39" i="26" s="1"/>
  <c r="K22" i="34"/>
  <c r="V21" i="22"/>
  <c r="U21" i="23" s="1"/>
  <c r="K30" i="34"/>
  <c r="V29" i="22"/>
  <c r="U29" i="23" s="1"/>
  <c r="V35" i="22"/>
  <c r="U36" i="23" s="1"/>
  <c r="K35" i="34"/>
  <c r="Q35" i="37"/>
  <c r="K34" i="24" s="1"/>
  <c r="Y34" i="22" s="1"/>
  <c r="K35" i="24"/>
  <c r="Y35" i="22" s="1"/>
  <c r="K31" i="34"/>
  <c r="V30" i="22"/>
  <c r="U30" i="23" s="1"/>
  <c r="W30" i="23" s="1"/>
  <c r="V20" i="22"/>
  <c r="U20" i="23" s="1"/>
  <c r="W20" i="23" s="1"/>
  <c r="K21" i="34"/>
  <c r="U42" i="26"/>
  <c r="W42" i="26" s="1"/>
  <c r="U42" i="25"/>
  <c r="W42" i="25" s="1"/>
  <c r="U43" i="23"/>
  <c r="W43" i="23" s="1"/>
  <c r="K14" i="34"/>
  <c r="V13" i="22"/>
  <c r="U13" i="23" s="1"/>
  <c r="W13" i="23" s="1"/>
  <c r="K23" i="34"/>
  <c r="V22" i="22"/>
  <c r="U22" i="23" s="1"/>
  <c r="K16" i="34"/>
  <c r="V15" i="22"/>
  <c r="U15" i="23" s="1"/>
  <c r="V23" i="22"/>
  <c r="U23" i="23" s="1"/>
  <c r="W23" i="23" s="1"/>
  <c r="K24" i="34"/>
  <c r="K32" i="34"/>
  <c r="V31" i="22"/>
  <c r="U46" i="26"/>
  <c r="W46" i="26" s="1"/>
  <c r="U46" i="25"/>
  <c r="W46" i="25" s="1"/>
  <c r="U47" i="23"/>
  <c r="W47" i="23" s="1"/>
  <c r="V36" i="22"/>
  <c r="U37" i="23" s="1"/>
  <c r="K36" i="34"/>
  <c r="K15" i="34"/>
  <c r="V14" i="22"/>
  <c r="U14" i="23" s="1"/>
  <c r="K8" i="34"/>
  <c r="V8" i="22"/>
  <c r="U8" i="23" s="1"/>
  <c r="K17" i="34"/>
  <c r="V16" i="22"/>
  <c r="U16" i="23" s="1"/>
  <c r="K25" i="34"/>
  <c r="V24" i="22"/>
  <c r="U24" i="23" s="1"/>
  <c r="W24" i="23" s="1"/>
  <c r="U45" i="26"/>
  <c r="W45" i="26" s="1"/>
  <c r="U45" i="25"/>
  <c r="W45" i="25" s="1"/>
  <c r="U46" i="23"/>
  <c r="W46" i="23" s="1"/>
  <c r="U40" i="26"/>
  <c r="W40" i="26" s="1"/>
  <c r="U40" i="25"/>
  <c r="W40" i="25" s="1"/>
  <c r="U41" i="23"/>
  <c r="W41" i="23" s="1"/>
  <c r="V12" i="22"/>
  <c r="U12" i="23" s="1"/>
  <c r="W12" i="23" s="1"/>
  <c r="K13" i="34"/>
  <c r="K26" i="34"/>
  <c r="V25" i="22"/>
  <c r="U25" i="23" s="1"/>
  <c r="W25" i="23" s="1"/>
  <c r="U44" i="26"/>
  <c r="W44" i="26" s="1"/>
  <c r="U44" i="25"/>
  <c r="W44" i="25" s="1"/>
  <c r="U45" i="23"/>
  <c r="W45" i="23" s="1"/>
  <c r="K10" i="34"/>
  <c r="K9" i="34"/>
  <c r="V9" i="22"/>
  <c r="U9" i="23" s="1"/>
  <c r="K19" i="34"/>
  <c r="V18" i="22"/>
  <c r="U18" i="23" s="1"/>
  <c r="K29" i="34"/>
  <c r="V28" i="22"/>
  <c r="U28" i="23" s="1"/>
  <c r="W28" i="23" s="1"/>
  <c r="K11" i="34"/>
  <c r="V10" i="22"/>
  <c r="U10" i="23" s="1"/>
  <c r="K27" i="34"/>
  <c r="V26" i="22"/>
  <c r="U26" i="23" s="1"/>
  <c r="W26" i="23" s="1"/>
  <c r="K38" i="34"/>
  <c r="V38" i="22"/>
  <c r="U39" i="23" s="1"/>
  <c r="K12" i="34"/>
  <c r="V11" i="22"/>
  <c r="U11" i="23" s="1"/>
  <c r="K20" i="34"/>
  <c r="V19" i="22"/>
  <c r="U19" i="23" s="1"/>
  <c r="K28" i="34"/>
  <c r="V27" i="22"/>
  <c r="U27" i="23" s="1"/>
  <c r="W27" i="23" s="1"/>
  <c r="K37" i="34"/>
  <c r="V37" i="22"/>
  <c r="U38" i="23" s="1"/>
  <c r="Q50" i="37"/>
  <c r="Q7" i="37"/>
  <c r="Q6" i="37" s="1"/>
  <c r="G28" i="24"/>
  <c r="F28" i="24"/>
  <c r="C28" i="24"/>
  <c r="G40" i="24"/>
  <c r="F40" i="24"/>
  <c r="C40" i="24"/>
  <c r="G39" i="24"/>
  <c r="E39" i="24"/>
  <c r="B39" i="24"/>
  <c r="P52" i="37"/>
  <c r="J51" i="24" s="1"/>
  <c r="X51" i="22" s="1"/>
  <c r="P53" i="37"/>
  <c r="J52" i="24" s="1"/>
  <c r="X52" i="22" s="1"/>
  <c r="P54" i="37"/>
  <c r="J53" i="24" s="1"/>
  <c r="X53" i="22" s="1"/>
  <c r="P55" i="37"/>
  <c r="J54" i="24" s="1"/>
  <c r="X54" i="22" s="1"/>
  <c r="P56" i="37"/>
  <c r="J55" i="24" s="1"/>
  <c r="X55" i="22" s="1"/>
  <c r="P37" i="37"/>
  <c r="J36" i="24" s="1"/>
  <c r="X36" i="22" s="1"/>
  <c r="P23" i="37"/>
  <c r="J22" i="24" s="1"/>
  <c r="X22" i="22" s="1"/>
  <c r="X22" i="23" s="1"/>
  <c r="P25" i="37"/>
  <c r="J24" i="24" s="1"/>
  <c r="X24" i="22" s="1"/>
  <c r="X24" i="23" s="1"/>
  <c r="Z24" i="23" s="1"/>
  <c r="P26" i="37"/>
  <c r="J25" i="24" s="1"/>
  <c r="X25" i="22" s="1"/>
  <c r="X25" i="23" s="1"/>
  <c r="Z25" i="23" s="1"/>
  <c r="P27" i="37"/>
  <c r="J26" i="24" s="1"/>
  <c r="X26" i="22" s="1"/>
  <c r="X26" i="23" s="1"/>
  <c r="Z26" i="23" s="1"/>
  <c r="P29" i="37"/>
  <c r="J28" i="24" s="1"/>
  <c r="X28" i="22" s="1"/>
  <c r="X28" i="23" s="1"/>
  <c r="Z28" i="23" s="1"/>
  <c r="P30" i="37"/>
  <c r="J29" i="24" s="1"/>
  <c r="X29" i="22" s="1"/>
  <c r="X29" i="23" s="1"/>
  <c r="Z29" i="23" s="1"/>
  <c r="P31" i="37"/>
  <c r="J30" i="24" s="1"/>
  <c r="X30" i="22" s="1"/>
  <c r="X30" i="23" s="1"/>
  <c r="Z30" i="23" s="1"/>
  <c r="P32" i="37"/>
  <c r="J31" i="24" s="1"/>
  <c r="X31" i="22" s="1"/>
  <c r="P33" i="37"/>
  <c r="J32" i="24" s="1"/>
  <c r="X32" i="22" s="1"/>
  <c r="X33" i="23" s="1"/>
  <c r="Z33" i="23" s="1"/>
  <c r="P20" i="37"/>
  <c r="J19" i="24" s="1"/>
  <c r="X19" i="22" s="1"/>
  <c r="X19" i="23" s="1"/>
  <c r="P21" i="37"/>
  <c r="J20" i="24" s="1"/>
  <c r="X20" i="22" s="1"/>
  <c r="X20" i="23" s="1"/>
  <c r="Z20" i="23" s="1"/>
  <c r="P22" i="37"/>
  <c r="J21" i="24" s="1"/>
  <c r="X21" i="22" s="1"/>
  <c r="X21" i="23" s="1"/>
  <c r="P15" i="37"/>
  <c r="J14" i="24" s="1"/>
  <c r="X14" i="22" s="1"/>
  <c r="P16" i="37"/>
  <c r="J15" i="24" s="1"/>
  <c r="X15" i="22" s="1"/>
  <c r="P17" i="37"/>
  <c r="J16" i="24" s="1"/>
  <c r="X16" i="22" s="1"/>
  <c r="P19" i="37"/>
  <c r="J18" i="24" s="1"/>
  <c r="X18" i="22" s="1"/>
  <c r="X18" i="23" s="1"/>
  <c r="P12" i="37"/>
  <c r="J11" i="24" s="1"/>
  <c r="X11" i="22" s="1"/>
  <c r="X11" i="23" s="1"/>
  <c r="Z11" i="23" s="1"/>
  <c r="P14" i="37"/>
  <c r="J13" i="24" s="1"/>
  <c r="X13" i="22" s="1"/>
  <c r="X13" i="23" s="1"/>
  <c r="Z13" i="23" s="1"/>
  <c r="P9" i="37"/>
  <c r="J8" i="24" s="1"/>
  <c r="X8" i="22" s="1"/>
  <c r="P10" i="37"/>
  <c r="J9" i="24" s="1"/>
  <c r="X9" i="22" s="1"/>
  <c r="X9" i="23" s="1"/>
  <c r="Z9" i="23" s="1"/>
  <c r="P11" i="37"/>
  <c r="J10" i="24" s="1"/>
  <c r="X10" i="22" s="1"/>
  <c r="X10" i="23" s="1"/>
  <c r="Z10" i="23" s="1"/>
  <c r="K55" i="37"/>
  <c r="E55" i="37"/>
  <c r="O36" i="37"/>
  <c r="I35" i="24" s="1"/>
  <c r="O37" i="37"/>
  <c r="I36" i="24" s="1"/>
  <c r="O38" i="37"/>
  <c r="I37" i="24" s="1"/>
  <c r="O39" i="37"/>
  <c r="I38" i="24" s="1"/>
  <c r="O35" i="37"/>
  <c r="I34" i="24" s="1"/>
  <c r="W34" i="22" s="1"/>
  <c r="O32" i="37"/>
  <c r="I31" i="24" s="1"/>
  <c r="O33" i="37"/>
  <c r="I32" i="24" s="1"/>
  <c r="W32" i="22" s="1"/>
  <c r="U32" i="27" s="1"/>
  <c r="W32" i="27" s="1"/>
  <c r="O29" i="37"/>
  <c r="I28" i="24" s="1"/>
  <c r="O30" i="37"/>
  <c r="I29" i="24" s="1"/>
  <c r="O31" i="37"/>
  <c r="I30" i="24" s="1"/>
  <c r="L29" i="37"/>
  <c r="F29" i="37"/>
  <c r="O8" i="37"/>
  <c r="I7" i="24" s="1"/>
  <c r="O9" i="37"/>
  <c r="I8" i="24" s="1"/>
  <c r="O10" i="37"/>
  <c r="I9" i="24" s="1"/>
  <c r="O11" i="37"/>
  <c r="I10" i="24" s="1"/>
  <c r="O12" i="37"/>
  <c r="I11" i="24" s="1"/>
  <c r="O13" i="37"/>
  <c r="I12" i="24" s="1"/>
  <c r="O14" i="37"/>
  <c r="I13" i="24" s="1"/>
  <c r="O15" i="37"/>
  <c r="I14" i="24" s="1"/>
  <c r="O16" i="37"/>
  <c r="I15" i="24" s="1"/>
  <c r="O17" i="37"/>
  <c r="I16" i="24" s="1"/>
  <c r="O18" i="37"/>
  <c r="I17" i="24" s="1"/>
  <c r="O19" i="37"/>
  <c r="I18" i="24" s="1"/>
  <c r="O20" i="37"/>
  <c r="I19" i="24" s="1"/>
  <c r="O21" i="37"/>
  <c r="I20" i="24" s="1"/>
  <c r="O22" i="37"/>
  <c r="I21" i="24" s="1"/>
  <c r="O23" i="37"/>
  <c r="I22" i="24" s="1"/>
  <c r="O24" i="37"/>
  <c r="I23" i="24" s="1"/>
  <c r="O25" i="37"/>
  <c r="I24" i="24" s="1"/>
  <c r="O26" i="37"/>
  <c r="I25" i="24" s="1"/>
  <c r="O27" i="37"/>
  <c r="I26" i="24" s="1"/>
  <c r="O28" i="37"/>
  <c r="I27" i="24" s="1"/>
  <c r="O7" i="37"/>
  <c r="J7" i="36"/>
  <c r="V50" i="16"/>
  <c r="P50" i="16"/>
  <c r="P50" i="37" s="1"/>
  <c r="Z55" i="16"/>
  <c r="X55" i="16"/>
  <c r="V55" i="16"/>
  <c r="T55" i="16"/>
  <c r="R55" i="16"/>
  <c r="P55" i="16"/>
  <c r="Z51" i="16"/>
  <c r="Z50" i="16" s="1"/>
  <c r="X51" i="16"/>
  <c r="X50" i="16" s="1"/>
  <c r="V51" i="16"/>
  <c r="T51" i="16"/>
  <c r="R51" i="16"/>
  <c r="P51" i="16"/>
  <c r="P51" i="37" s="1"/>
  <c r="J50" i="24" s="1"/>
  <c r="X50" i="22" s="1"/>
  <c r="Z46" i="16"/>
  <c r="Z45" i="16" s="1"/>
  <c r="X46" i="16"/>
  <c r="V46" i="16"/>
  <c r="V45" i="16" s="1"/>
  <c r="T46" i="16"/>
  <c r="T45" i="16" s="1"/>
  <c r="R46" i="16"/>
  <c r="P46" i="16"/>
  <c r="P46" i="37" s="1"/>
  <c r="J45" i="24" s="1"/>
  <c r="X45" i="22" s="1"/>
  <c r="M48" i="16"/>
  <c r="M48" i="37" s="1"/>
  <c r="L48" i="16"/>
  <c r="F48" i="16"/>
  <c r="M47" i="16"/>
  <c r="M47" i="37" s="1"/>
  <c r="L47" i="16"/>
  <c r="F47" i="16"/>
  <c r="R45" i="16"/>
  <c r="M46" i="16"/>
  <c r="M46" i="37" s="1"/>
  <c r="K46" i="16"/>
  <c r="E46" i="16"/>
  <c r="X45" i="16"/>
  <c r="M45" i="16"/>
  <c r="M45" i="37" s="1"/>
  <c r="J45" i="16"/>
  <c r="D45" i="16"/>
  <c r="Z43" i="16"/>
  <c r="Z42" i="16" s="1"/>
  <c r="X43" i="16"/>
  <c r="X42" i="16" s="1"/>
  <c r="V43" i="16"/>
  <c r="V42" i="16" s="1"/>
  <c r="T43" i="16"/>
  <c r="T42" i="16"/>
  <c r="R43" i="16"/>
  <c r="R42" i="16" s="1"/>
  <c r="P43" i="16"/>
  <c r="M44" i="16"/>
  <c r="M44" i="37" s="1"/>
  <c r="L44" i="16"/>
  <c r="F44" i="16"/>
  <c r="M43" i="16"/>
  <c r="K43" i="16"/>
  <c r="E43" i="16"/>
  <c r="M42" i="16"/>
  <c r="J42" i="16"/>
  <c r="D42" i="16"/>
  <c r="Z38" i="16"/>
  <c r="X38" i="16"/>
  <c r="V38" i="16"/>
  <c r="T38" i="16"/>
  <c r="R38" i="16"/>
  <c r="P38" i="16"/>
  <c r="P38" i="37" s="1"/>
  <c r="J37" i="24" s="1"/>
  <c r="X37" i="22" s="1"/>
  <c r="Z36" i="16"/>
  <c r="X36" i="16"/>
  <c r="V36" i="16"/>
  <c r="T36" i="16"/>
  <c r="R36" i="16"/>
  <c r="P36" i="16"/>
  <c r="Z28" i="16"/>
  <c r="X28" i="16"/>
  <c r="V28" i="16"/>
  <c r="T28" i="16"/>
  <c r="R28" i="16"/>
  <c r="P28" i="16"/>
  <c r="P28" i="37" s="1"/>
  <c r="J27" i="24" s="1"/>
  <c r="X27" i="22" s="1"/>
  <c r="X27" i="23" s="1"/>
  <c r="Z27" i="23" s="1"/>
  <c r="M29" i="16"/>
  <c r="M30" i="37" s="1"/>
  <c r="M30" i="16"/>
  <c r="M31" i="37" s="1"/>
  <c r="M31" i="16"/>
  <c r="M32" i="37" s="1"/>
  <c r="M32" i="16"/>
  <c r="M33" i="37" s="1"/>
  <c r="M33" i="16"/>
  <c r="AA18" i="27"/>
  <c r="K18" i="27"/>
  <c r="M18" i="27" s="1"/>
  <c r="J18" i="27"/>
  <c r="I18" i="27"/>
  <c r="F18" i="27"/>
  <c r="AA9" i="26"/>
  <c r="T9" i="26"/>
  <c r="Q9" i="26"/>
  <c r="K9" i="26"/>
  <c r="M9" i="26" s="1"/>
  <c r="J9" i="26"/>
  <c r="I9" i="26"/>
  <c r="F9" i="26"/>
  <c r="H9" i="26" s="1"/>
  <c r="AA9" i="25"/>
  <c r="T9" i="25"/>
  <c r="Q9" i="25"/>
  <c r="K9" i="25"/>
  <c r="J9" i="25"/>
  <c r="I9" i="25"/>
  <c r="F9" i="25"/>
  <c r="G9" i="24"/>
  <c r="F9" i="24"/>
  <c r="C9" i="24"/>
  <c r="L10" i="37"/>
  <c r="F10" i="37"/>
  <c r="L29" i="16"/>
  <c r="F29" i="16"/>
  <c r="F31" i="16"/>
  <c r="F32" i="16"/>
  <c r="F33" i="16"/>
  <c r="Z24" i="16"/>
  <c r="X24" i="16"/>
  <c r="V24" i="16"/>
  <c r="T24" i="16"/>
  <c r="R24" i="16"/>
  <c r="P24" i="16"/>
  <c r="P24" i="37" s="1"/>
  <c r="J23" i="24" s="1"/>
  <c r="X23" i="22" s="1"/>
  <c r="X23" i="23" s="1"/>
  <c r="Z23" i="23" s="1"/>
  <c r="Z18" i="16"/>
  <c r="X18" i="16"/>
  <c r="V18" i="16"/>
  <c r="T18" i="16"/>
  <c r="R18" i="16"/>
  <c r="P18" i="16"/>
  <c r="P18" i="37" s="1"/>
  <c r="J17" i="24" s="1"/>
  <c r="X17" i="22" s="1"/>
  <c r="X17" i="23" s="1"/>
  <c r="Z17" i="23" s="1"/>
  <c r="Z13" i="16"/>
  <c r="X13" i="16"/>
  <c r="V13" i="16"/>
  <c r="T13" i="16"/>
  <c r="R13" i="16"/>
  <c r="P13" i="16"/>
  <c r="P13" i="37" s="1"/>
  <c r="J12" i="24" s="1"/>
  <c r="X12" i="22" s="1"/>
  <c r="X12" i="23" s="1"/>
  <c r="Z12" i="23" s="1"/>
  <c r="Z8" i="16"/>
  <c r="X8" i="16"/>
  <c r="V8" i="16"/>
  <c r="T8" i="16"/>
  <c r="R8" i="16"/>
  <c r="P8" i="16"/>
  <c r="P8" i="37" s="1"/>
  <c r="J7" i="24" s="1"/>
  <c r="X7" i="22" s="1"/>
  <c r="M10" i="16"/>
  <c r="M10" i="37" s="1"/>
  <c r="N49" i="16"/>
  <c r="H48" i="24" s="1"/>
  <c r="N34" i="16"/>
  <c r="N6" i="16"/>
  <c r="N5" i="16"/>
  <c r="I7" i="3"/>
  <c r="I6" i="3"/>
  <c r="I5" i="3"/>
  <c r="R50" i="16" l="1"/>
  <c r="X35" i="16"/>
  <c r="Z35" i="16"/>
  <c r="T50" i="16"/>
  <c r="P49" i="37"/>
  <c r="J48" i="24" s="1"/>
  <c r="L8" i="4" s="1"/>
  <c r="J49" i="24"/>
  <c r="X49" i="22" s="1"/>
  <c r="M40" i="37"/>
  <c r="M42" i="37"/>
  <c r="R44" i="27"/>
  <c r="R44" i="26"/>
  <c r="R44" i="25"/>
  <c r="R45" i="23"/>
  <c r="S44" i="22"/>
  <c r="H44" i="34"/>
  <c r="W16" i="22"/>
  <c r="L17" i="34"/>
  <c r="Q32" i="27"/>
  <c r="Q33" i="23"/>
  <c r="P35" i="16"/>
  <c r="P35" i="37" s="1"/>
  <c r="J34" i="24" s="1"/>
  <c r="X34" i="22" s="1"/>
  <c r="S42" i="27"/>
  <c r="S42" i="26"/>
  <c r="S42" i="25"/>
  <c r="S43" i="23"/>
  <c r="I42" i="34"/>
  <c r="T42" i="22"/>
  <c r="L23" i="34"/>
  <c r="W22" i="22"/>
  <c r="L15" i="34"/>
  <c r="W14" i="22"/>
  <c r="L38" i="34"/>
  <c r="W38" i="22"/>
  <c r="U38" i="27" s="1"/>
  <c r="W8" i="22"/>
  <c r="L8" i="34"/>
  <c r="P42" i="27"/>
  <c r="P42" i="25"/>
  <c r="P42" i="26"/>
  <c r="P43" i="23"/>
  <c r="F42" i="34"/>
  <c r="Q42" i="22"/>
  <c r="P45" i="16"/>
  <c r="P45" i="37" s="1"/>
  <c r="J44" i="24" s="1"/>
  <c r="X44" i="22" s="1"/>
  <c r="L16" i="34"/>
  <c r="W15" i="22"/>
  <c r="R35" i="16"/>
  <c r="M41" i="37"/>
  <c r="M43" i="37"/>
  <c r="Q46" i="27"/>
  <c r="Q46" i="26"/>
  <c r="Q46" i="25"/>
  <c r="Q47" i="23"/>
  <c r="G46" i="34"/>
  <c r="R46" i="22"/>
  <c r="L22" i="34"/>
  <c r="W21" i="22"/>
  <c r="L14" i="34"/>
  <c r="W13" i="22"/>
  <c r="L37" i="34"/>
  <c r="W37" i="22"/>
  <c r="W24" i="22"/>
  <c r="L25" i="34"/>
  <c r="Q49" i="37"/>
  <c r="K48" i="24" s="1"/>
  <c r="M8" i="4" s="1"/>
  <c r="K49" i="24"/>
  <c r="Y49" i="22" s="1"/>
  <c r="L7" i="34"/>
  <c r="W7" i="22"/>
  <c r="X32" i="23"/>
  <c r="Z32" i="23" s="1"/>
  <c r="X31" i="23"/>
  <c r="Z31" i="23" s="1"/>
  <c r="X31" i="25"/>
  <c r="Z31" i="25" s="1"/>
  <c r="X31" i="26"/>
  <c r="Z31" i="26" s="1"/>
  <c r="Q30" i="27"/>
  <c r="Q30" i="23"/>
  <c r="T35" i="16"/>
  <c r="Q43" i="27"/>
  <c r="Q43" i="26"/>
  <c r="Q43" i="25"/>
  <c r="Q44" i="23"/>
  <c r="G43" i="34"/>
  <c r="R43" i="22"/>
  <c r="T46" i="27"/>
  <c r="T46" i="26"/>
  <c r="T46" i="25"/>
  <c r="T47" i="23"/>
  <c r="J46" i="34"/>
  <c r="U46" i="22"/>
  <c r="W20" i="22"/>
  <c r="L21" i="34"/>
  <c r="W12" i="22"/>
  <c r="L13" i="34"/>
  <c r="L31" i="34"/>
  <c r="W30" i="22"/>
  <c r="U30" i="27" s="1"/>
  <c r="W30" i="27" s="1"/>
  <c r="W36" i="22"/>
  <c r="L36" i="34"/>
  <c r="P36" i="37"/>
  <c r="J35" i="24" s="1"/>
  <c r="X35" i="22" s="1"/>
  <c r="J28" i="34"/>
  <c r="T28" i="23"/>
  <c r="T28" i="27"/>
  <c r="L32" i="34"/>
  <c r="W31" i="22"/>
  <c r="U31" i="27" s="1"/>
  <c r="W31" i="27" s="1"/>
  <c r="U31" i="25"/>
  <c r="W31" i="25" s="1"/>
  <c r="U31" i="26"/>
  <c r="W31" i="26" s="1"/>
  <c r="U32" i="23"/>
  <c r="W32" i="23" s="1"/>
  <c r="U31" i="23"/>
  <c r="W31" i="23" s="1"/>
  <c r="X45" i="26"/>
  <c r="Z45" i="26" s="1"/>
  <c r="X45" i="25"/>
  <c r="Z45" i="25" s="1"/>
  <c r="X46" i="23"/>
  <c r="Z46" i="23" s="1"/>
  <c r="L24" i="34"/>
  <c r="W23" i="22"/>
  <c r="Q31" i="27"/>
  <c r="Q31" i="26"/>
  <c r="Q31" i="25"/>
  <c r="Q32" i="23"/>
  <c r="Q31" i="23"/>
  <c r="G28" i="34"/>
  <c r="Q28" i="23"/>
  <c r="Q28" i="27"/>
  <c r="V35" i="16"/>
  <c r="T43" i="27"/>
  <c r="T43" i="25"/>
  <c r="T43" i="26"/>
  <c r="T44" i="23"/>
  <c r="J43" i="34"/>
  <c r="U43" i="22"/>
  <c r="L28" i="34"/>
  <c r="W27" i="22"/>
  <c r="U27" i="27" s="1"/>
  <c r="W27" i="27" s="1"/>
  <c r="L20" i="34"/>
  <c r="W19" i="22"/>
  <c r="L12" i="34"/>
  <c r="W11" i="22"/>
  <c r="L30" i="34"/>
  <c r="W29" i="22"/>
  <c r="U29" i="27" s="1"/>
  <c r="W29" i="27" s="1"/>
  <c r="W35" i="22"/>
  <c r="L35" i="34"/>
  <c r="O41" i="27"/>
  <c r="O41" i="25"/>
  <c r="O41" i="26"/>
  <c r="O42" i="23"/>
  <c r="P41" i="22"/>
  <c r="E41" i="34"/>
  <c r="P45" i="27"/>
  <c r="P45" i="26"/>
  <c r="P45" i="25"/>
  <c r="P46" i="23"/>
  <c r="Q45" i="22"/>
  <c r="F45" i="34"/>
  <c r="Q47" i="27"/>
  <c r="Q47" i="26"/>
  <c r="Q47" i="25"/>
  <c r="Q48" i="23"/>
  <c r="G47" i="34"/>
  <c r="R47" i="22"/>
  <c r="L27" i="34"/>
  <c r="W26" i="22"/>
  <c r="L19" i="34"/>
  <c r="W18" i="22"/>
  <c r="L11" i="34"/>
  <c r="W10" i="22"/>
  <c r="W28" i="22"/>
  <c r="U28" i="27" s="1"/>
  <c r="W28" i="27" s="1"/>
  <c r="L29" i="34"/>
  <c r="R41" i="27"/>
  <c r="R41" i="26"/>
  <c r="R41" i="25"/>
  <c r="R42" i="23"/>
  <c r="S41" i="22"/>
  <c r="H41" i="34"/>
  <c r="P42" i="16"/>
  <c r="P42" i="37" s="1"/>
  <c r="J41" i="24" s="1"/>
  <c r="X41" i="22" s="1"/>
  <c r="P43" i="37"/>
  <c r="J42" i="24" s="1"/>
  <c r="X42" i="22" s="1"/>
  <c r="O44" i="27"/>
  <c r="O44" i="25"/>
  <c r="O44" i="26"/>
  <c r="O45" i="23"/>
  <c r="E44" i="34"/>
  <c r="P44" i="22"/>
  <c r="S45" i="27"/>
  <c r="S45" i="26"/>
  <c r="S45" i="25"/>
  <c r="S46" i="23"/>
  <c r="T45" i="22"/>
  <c r="I45" i="34"/>
  <c r="T47" i="27"/>
  <c r="T47" i="26"/>
  <c r="T47" i="25"/>
  <c r="T48" i="23"/>
  <c r="J47" i="34"/>
  <c r="U47" i="22"/>
  <c r="L26" i="34"/>
  <c r="W25" i="22"/>
  <c r="L18" i="34"/>
  <c r="W17" i="22"/>
  <c r="L10" i="34"/>
  <c r="L9" i="34"/>
  <c r="W9" i="22"/>
  <c r="Q34" i="37"/>
  <c r="K33" i="24" s="1"/>
  <c r="M7" i="4" s="1"/>
  <c r="X7" i="16"/>
  <c r="Z7" i="16"/>
  <c r="V7" i="16"/>
  <c r="T7" i="16"/>
  <c r="R7" i="16"/>
  <c r="P7" i="16"/>
  <c r="P7" i="37" s="1"/>
  <c r="P6" i="37" s="1"/>
  <c r="R28" i="22"/>
  <c r="U28" i="22"/>
  <c r="AA26" i="27"/>
  <c r="K26" i="27"/>
  <c r="M26" i="27" s="1"/>
  <c r="J26" i="27"/>
  <c r="I26" i="27"/>
  <c r="F26" i="27"/>
  <c r="H26" i="27" s="1"/>
  <c r="AA25" i="27"/>
  <c r="K25" i="27"/>
  <c r="M25" i="27" s="1"/>
  <c r="J25" i="27"/>
  <c r="I25" i="27"/>
  <c r="F25" i="27"/>
  <c r="H25" i="27" s="1"/>
  <c r="AA24" i="27"/>
  <c r="K24" i="27"/>
  <c r="M24" i="27" s="1"/>
  <c r="J24" i="27"/>
  <c r="I24" i="27"/>
  <c r="F24" i="27"/>
  <c r="H24" i="27" s="1"/>
  <c r="AA23" i="27"/>
  <c r="K23" i="27"/>
  <c r="M23" i="27" s="1"/>
  <c r="J23" i="27"/>
  <c r="I23" i="27"/>
  <c r="F23" i="27"/>
  <c r="H23" i="27" s="1"/>
  <c r="AA22" i="27"/>
  <c r="K22" i="27"/>
  <c r="M22" i="27" s="1"/>
  <c r="J22" i="27"/>
  <c r="I22" i="27"/>
  <c r="F22" i="27"/>
  <c r="H22" i="27" s="1"/>
  <c r="AA21" i="27"/>
  <c r="K21" i="27"/>
  <c r="M21" i="27" s="1"/>
  <c r="J21" i="27"/>
  <c r="I21" i="27"/>
  <c r="F21" i="27"/>
  <c r="H21" i="27" s="1"/>
  <c r="AA20" i="27"/>
  <c r="K20" i="27"/>
  <c r="M20" i="27" s="1"/>
  <c r="J20" i="27"/>
  <c r="I20" i="27"/>
  <c r="F20" i="27"/>
  <c r="H20" i="27" s="1"/>
  <c r="AA19" i="27"/>
  <c r="K19" i="27"/>
  <c r="M19" i="27" s="1"/>
  <c r="J19" i="27"/>
  <c r="I19" i="27"/>
  <c r="F19" i="27"/>
  <c r="H19" i="27" s="1"/>
  <c r="AA17" i="27"/>
  <c r="K17" i="27"/>
  <c r="M17" i="27" s="1"/>
  <c r="J17" i="27"/>
  <c r="I17" i="27"/>
  <c r="F17" i="27"/>
  <c r="AA16" i="27"/>
  <c r="K16" i="27"/>
  <c r="M16" i="27" s="1"/>
  <c r="J16" i="27"/>
  <c r="I16" i="27"/>
  <c r="F16" i="27"/>
  <c r="H16" i="27" s="1"/>
  <c r="AA12" i="27"/>
  <c r="K12" i="27"/>
  <c r="M12" i="27" s="1"/>
  <c r="J12" i="27"/>
  <c r="I12" i="27"/>
  <c r="F12" i="27"/>
  <c r="H12" i="27" s="1"/>
  <c r="AA11" i="27"/>
  <c r="K11" i="27"/>
  <c r="M11" i="27" s="1"/>
  <c r="J11" i="27"/>
  <c r="I11" i="27"/>
  <c r="F11" i="27"/>
  <c r="H11" i="27" s="1"/>
  <c r="AA10" i="27"/>
  <c r="K10" i="27"/>
  <c r="J10" i="27"/>
  <c r="I10" i="27"/>
  <c r="F10" i="27"/>
  <c r="AA9" i="27"/>
  <c r="K9" i="27"/>
  <c r="J9" i="27"/>
  <c r="I9" i="27"/>
  <c r="F9" i="27"/>
  <c r="AA55" i="27"/>
  <c r="K55" i="27"/>
  <c r="M55" i="27" s="1"/>
  <c r="J55" i="27"/>
  <c r="I55" i="27"/>
  <c r="F55" i="27"/>
  <c r="H55" i="27" s="1"/>
  <c r="AA54" i="27"/>
  <c r="K54" i="27"/>
  <c r="M54" i="27" s="1"/>
  <c r="J54" i="27"/>
  <c r="I54" i="27"/>
  <c r="F54" i="27"/>
  <c r="H54" i="27" s="1"/>
  <c r="AA53" i="27"/>
  <c r="K53" i="27"/>
  <c r="M53" i="27" s="1"/>
  <c r="J53" i="27"/>
  <c r="I53" i="27"/>
  <c r="F53" i="27"/>
  <c r="H53" i="27" s="1"/>
  <c r="AA52" i="27"/>
  <c r="K52" i="27"/>
  <c r="M52" i="27" s="1"/>
  <c r="J52" i="27"/>
  <c r="I52" i="27"/>
  <c r="F52" i="27"/>
  <c r="H52" i="27" s="1"/>
  <c r="AA51" i="27"/>
  <c r="K51" i="27"/>
  <c r="M51" i="27" s="1"/>
  <c r="J51" i="27"/>
  <c r="I51" i="27"/>
  <c r="H51" i="27"/>
  <c r="AA50" i="27"/>
  <c r="K50" i="27"/>
  <c r="M50" i="27" s="1"/>
  <c r="J50" i="27"/>
  <c r="I50" i="27"/>
  <c r="H50" i="27"/>
  <c r="AA49" i="27"/>
  <c r="K49" i="27"/>
  <c r="M49" i="27" s="1"/>
  <c r="J49" i="27"/>
  <c r="I49" i="27"/>
  <c r="H49" i="27"/>
  <c r="AA37" i="27"/>
  <c r="K37" i="27"/>
  <c r="M37" i="27" s="1"/>
  <c r="J37" i="27"/>
  <c r="I37" i="27"/>
  <c r="F37" i="27"/>
  <c r="H37" i="27" s="1"/>
  <c r="AA55" i="26"/>
  <c r="K55" i="26"/>
  <c r="M55" i="26" s="1"/>
  <c r="J55" i="26"/>
  <c r="I55" i="26"/>
  <c r="F55" i="26"/>
  <c r="H55" i="26" s="1"/>
  <c r="AA54" i="26"/>
  <c r="K54" i="26"/>
  <c r="M54" i="26" s="1"/>
  <c r="J54" i="26"/>
  <c r="I54" i="26"/>
  <c r="F54" i="26"/>
  <c r="H54" i="26" s="1"/>
  <c r="AA53" i="26"/>
  <c r="K53" i="26"/>
  <c r="M53" i="26" s="1"/>
  <c r="J53" i="26"/>
  <c r="I53" i="26"/>
  <c r="F53" i="26"/>
  <c r="H53" i="26" s="1"/>
  <c r="AA52" i="26"/>
  <c r="K52" i="26"/>
  <c r="J52" i="26"/>
  <c r="I52" i="26"/>
  <c r="F52" i="26"/>
  <c r="AA51" i="26"/>
  <c r="K51" i="26"/>
  <c r="M51" i="26" s="1"/>
  <c r="J51" i="26"/>
  <c r="I51" i="26"/>
  <c r="F51" i="26"/>
  <c r="H51" i="26" s="1"/>
  <c r="AA50" i="26"/>
  <c r="K50" i="26"/>
  <c r="M50" i="26" s="1"/>
  <c r="J50" i="26"/>
  <c r="I50" i="26"/>
  <c r="F50" i="26"/>
  <c r="H50" i="26" s="1"/>
  <c r="AA49" i="26"/>
  <c r="K49" i="26"/>
  <c r="M49" i="26" s="1"/>
  <c r="J49" i="26"/>
  <c r="I49" i="26"/>
  <c r="F49" i="26"/>
  <c r="H49" i="26" s="1"/>
  <c r="AA32" i="26"/>
  <c r="K32" i="26"/>
  <c r="M32" i="26" s="1"/>
  <c r="J32" i="26"/>
  <c r="I32" i="26"/>
  <c r="F32" i="26"/>
  <c r="H32" i="26" s="1"/>
  <c r="AA30" i="26"/>
  <c r="K30" i="26"/>
  <c r="M30" i="26" s="1"/>
  <c r="J30" i="26"/>
  <c r="I30" i="26"/>
  <c r="F30" i="26"/>
  <c r="H30" i="26" s="1"/>
  <c r="AA29" i="26"/>
  <c r="K29" i="26"/>
  <c r="M29" i="26" s="1"/>
  <c r="J29" i="26"/>
  <c r="I29" i="26"/>
  <c r="F29" i="26"/>
  <c r="H29" i="26" s="1"/>
  <c r="AA28" i="26"/>
  <c r="K28" i="26"/>
  <c r="M28" i="26" s="1"/>
  <c r="J28" i="26"/>
  <c r="I28" i="26"/>
  <c r="F28" i="26"/>
  <c r="H28" i="26" s="1"/>
  <c r="AA27" i="26"/>
  <c r="K27" i="26"/>
  <c r="M27" i="26" s="1"/>
  <c r="J27" i="26"/>
  <c r="I27" i="26"/>
  <c r="F27" i="26"/>
  <c r="H27" i="26" s="1"/>
  <c r="AA26" i="26"/>
  <c r="K26" i="26"/>
  <c r="M26" i="26" s="1"/>
  <c r="J26" i="26"/>
  <c r="I26" i="26"/>
  <c r="F26" i="26"/>
  <c r="H26" i="26" s="1"/>
  <c r="AA25" i="26"/>
  <c r="K25" i="26"/>
  <c r="M25" i="26" s="1"/>
  <c r="J25" i="26"/>
  <c r="I25" i="26"/>
  <c r="F25" i="26"/>
  <c r="H25" i="26" s="1"/>
  <c r="AA24" i="26"/>
  <c r="K24" i="26"/>
  <c r="M24" i="26" s="1"/>
  <c r="J24" i="26"/>
  <c r="I24" i="26"/>
  <c r="F24" i="26"/>
  <c r="H24" i="26" s="1"/>
  <c r="AA23" i="26"/>
  <c r="K23" i="26"/>
  <c r="M23" i="26" s="1"/>
  <c r="J23" i="26"/>
  <c r="I23" i="26"/>
  <c r="F23" i="26"/>
  <c r="H23" i="26" s="1"/>
  <c r="AA22" i="26"/>
  <c r="K22" i="26"/>
  <c r="M22" i="26" s="1"/>
  <c r="J22" i="26"/>
  <c r="I22" i="26"/>
  <c r="F22" i="26"/>
  <c r="H22" i="26" s="1"/>
  <c r="AA21" i="26"/>
  <c r="K21" i="26"/>
  <c r="M21" i="26" s="1"/>
  <c r="J21" i="26"/>
  <c r="I21" i="26"/>
  <c r="F21" i="26"/>
  <c r="H21" i="26" s="1"/>
  <c r="AA20" i="26"/>
  <c r="K20" i="26"/>
  <c r="M20" i="26" s="1"/>
  <c r="J20" i="26"/>
  <c r="I20" i="26"/>
  <c r="F20" i="26"/>
  <c r="H20" i="26" s="1"/>
  <c r="AA19" i="26"/>
  <c r="K19" i="26"/>
  <c r="M19" i="26" s="1"/>
  <c r="J19" i="26"/>
  <c r="I19" i="26"/>
  <c r="F19" i="26"/>
  <c r="H19" i="26" s="1"/>
  <c r="AA18" i="26"/>
  <c r="K18" i="26"/>
  <c r="M18" i="26" s="1"/>
  <c r="J18" i="26"/>
  <c r="I18" i="26"/>
  <c r="F18" i="26"/>
  <c r="H18" i="26" s="1"/>
  <c r="AA17" i="26"/>
  <c r="K17" i="26"/>
  <c r="M17" i="26" s="1"/>
  <c r="J17" i="26"/>
  <c r="I17" i="26"/>
  <c r="F17" i="26"/>
  <c r="H17" i="26" s="1"/>
  <c r="AA13" i="26"/>
  <c r="K13" i="26"/>
  <c r="M13" i="26" s="1"/>
  <c r="J13" i="26"/>
  <c r="I13" i="26"/>
  <c r="F13" i="26"/>
  <c r="H13" i="26" s="1"/>
  <c r="AA12" i="26"/>
  <c r="K12" i="26"/>
  <c r="M12" i="26" s="1"/>
  <c r="J12" i="26"/>
  <c r="I12" i="26"/>
  <c r="F12" i="26"/>
  <c r="H12" i="26" s="1"/>
  <c r="AA37" i="26"/>
  <c r="K37" i="26"/>
  <c r="M37" i="26" s="1"/>
  <c r="J37" i="26"/>
  <c r="I37" i="26"/>
  <c r="F37" i="26"/>
  <c r="H37" i="26" s="1"/>
  <c r="AA11" i="26"/>
  <c r="K11" i="26"/>
  <c r="M11" i="26" s="1"/>
  <c r="J11" i="26"/>
  <c r="I11" i="26"/>
  <c r="F11" i="26"/>
  <c r="H11" i="26" s="1"/>
  <c r="AA10" i="26"/>
  <c r="K10" i="26"/>
  <c r="M10" i="26" s="1"/>
  <c r="J10" i="26"/>
  <c r="I10" i="26"/>
  <c r="F10" i="26"/>
  <c r="H10" i="26" s="1"/>
  <c r="P34" i="37" l="1"/>
  <c r="J33" i="24" s="1"/>
  <c r="L7" i="4" s="1"/>
  <c r="X42" i="25"/>
  <c r="Z42" i="25" s="1"/>
  <c r="X42" i="26"/>
  <c r="Z42" i="26" s="1"/>
  <c r="X43" i="23"/>
  <c r="Z43" i="23" s="1"/>
  <c r="X41" i="25"/>
  <c r="Z41" i="25" s="1"/>
  <c r="X41" i="26"/>
  <c r="Z41" i="26" s="1"/>
  <c r="X42" i="23"/>
  <c r="Z42" i="23" s="1"/>
  <c r="X44" i="26"/>
  <c r="Z44" i="26" s="1"/>
  <c r="X44" i="25"/>
  <c r="Z44" i="25" s="1"/>
  <c r="X45" i="23"/>
  <c r="Z45" i="23" s="1"/>
  <c r="AA55" i="25"/>
  <c r="K55" i="25"/>
  <c r="M55" i="25" s="1"/>
  <c r="J55" i="25"/>
  <c r="I55" i="25"/>
  <c r="F55" i="25"/>
  <c r="H55" i="25" s="1"/>
  <c r="AA54" i="25"/>
  <c r="K54" i="25"/>
  <c r="M54" i="25" s="1"/>
  <c r="J54" i="25"/>
  <c r="I54" i="25"/>
  <c r="F54" i="25"/>
  <c r="H54" i="25" s="1"/>
  <c r="AA53" i="25"/>
  <c r="K53" i="25"/>
  <c r="M53" i="25" s="1"/>
  <c r="J53" i="25"/>
  <c r="I53" i="25"/>
  <c r="F53" i="25"/>
  <c r="H53" i="25" s="1"/>
  <c r="AA52" i="25"/>
  <c r="K52" i="25"/>
  <c r="J52" i="25"/>
  <c r="I52" i="25"/>
  <c r="F52" i="25"/>
  <c r="AA51" i="25"/>
  <c r="K51" i="25"/>
  <c r="M51" i="25" s="1"/>
  <c r="J51" i="25"/>
  <c r="I51" i="25"/>
  <c r="F51" i="25"/>
  <c r="H51" i="25" s="1"/>
  <c r="AA50" i="25"/>
  <c r="K50" i="25"/>
  <c r="M50" i="25" s="1"/>
  <c r="J50" i="25"/>
  <c r="I50" i="25"/>
  <c r="F50" i="25"/>
  <c r="H50" i="25" s="1"/>
  <c r="AA49" i="25"/>
  <c r="K49" i="25"/>
  <c r="M49" i="25" s="1"/>
  <c r="J49" i="25"/>
  <c r="I49" i="25"/>
  <c r="F49" i="25"/>
  <c r="H49" i="25" s="1"/>
  <c r="AA32" i="25"/>
  <c r="K32" i="25"/>
  <c r="M32" i="25" s="1"/>
  <c r="J32" i="25"/>
  <c r="I32" i="25"/>
  <c r="F32" i="25"/>
  <c r="H32" i="25" s="1"/>
  <c r="AA30" i="25"/>
  <c r="Q30" i="25"/>
  <c r="K30" i="25"/>
  <c r="J30" i="25"/>
  <c r="I30" i="25"/>
  <c r="F30" i="25"/>
  <c r="AA29" i="25"/>
  <c r="K29" i="25"/>
  <c r="M29" i="25" s="1"/>
  <c r="J29" i="25"/>
  <c r="I29" i="25"/>
  <c r="F29" i="25"/>
  <c r="H29" i="25" s="1"/>
  <c r="AA28" i="25"/>
  <c r="K28" i="25"/>
  <c r="J28" i="25"/>
  <c r="I28" i="25"/>
  <c r="F28" i="25"/>
  <c r="AA27" i="25"/>
  <c r="K27" i="25"/>
  <c r="M27" i="25" s="1"/>
  <c r="J27" i="25"/>
  <c r="I27" i="25"/>
  <c r="F27" i="25"/>
  <c r="H27" i="25" s="1"/>
  <c r="AA26" i="25"/>
  <c r="K26" i="25"/>
  <c r="M26" i="25" s="1"/>
  <c r="J26" i="25"/>
  <c r="I26" i="25"/>
  <c r="F26" i="25"/>
  <c r="H26" i="25" s="1"/>
  <c r="AA25" i="25"/>
  <c r="K25" i="25"/>
  <c r="M25" i="25" s="1"/>
  <c r="J25" i="25"/>
  <c r="I25" i="25"/>
  <c r="F25" i="25"/>
  <c r="H25" i="25" s="1"/>
  <c r="AA24" i="25"/>
  <c r="K24" i="25"/>
  <c r="M24" i="25" s="1"/>
  <c r="J24" i="25"/>
  <c r="I24" i="25"/>
  <c r="F24" i="25"/>
  <c r="H24" i="25" s="1"/>
  <c r="AA23" i="25"/>
  <c r="K23" i="25"/>
  <c r="M23" i="25" s="1"/>
  <c r="J23" i="25"/>
  <c r="I23" i="25"/>
  <c r="F23" i="25"/>
  <c r="H23" i="25" s="1"/>
  <c r="AA22" i="25"/>
  <c r="K22" i="25"/>
  <c r="J22" i="25"/>
  <c r="I22" i="25"/>
  <c r="F22" i="25"/>
  <c r="AA21" i="25"/>
  <c r="K21" i="25"/>
  <c r="J21" i="25"/>
  <c r="I21" i="25"/>
  <c r="F21" i="25"/>
  <c r="AA20" i="25"/>
  <c r="K20" i="25"/>
  <c r="J20" i="25"/>
  <c r="I20" i="25"/>
  <c r="F20" i="25"/>
  <c r="AA19" i="25"/>
  <c r="K19" i="25"/>
  <c r="J19" i="25"/>
  <c r="I19" i="25"/>
  <c r="F19" i="25"/>
  <c r="AA18" i="25"/>
  <c r="K18" i="25"/>
  <c r="J18" i="25"/>
  <c r="I18" i="25"/>
  <c r="F18" i="25"/>
  <c r="AA17" i="25"/>
  <c r="K17" i="25"/>
  <c r="J17" i="25"/>
  <c r="I17" i="25"/>
  <c r="F17" i="25"/>
  <c r="AA13" i="25"/>
  <c r="K13" i="25"/>
  <c r="M13" i="25" s="1"/>
  <c r="J13" i="25"/>
  <c r="I13" i="25"/>
  <c r="F13" i="25"/>
  <c r="H13" i="25" s="1"/>
  <c r="AA12" i="25"/>
  <c r="K12" i="25"/>
  <c r="M12" i="25" s="1"/>
  <c r="J12" i="25"/>
  <c r="I12" i="25"/>
  <c r="F12" i="25"/>
  <c r="H12" i="25" s="1"/>
  <c r="AA11" i="25"/>
  <c r="K11" i="25"/>
  <c r="J11" i="25"/>
  <c r="I11" i="25"/>
  <c r="F11" i="25"/>
  <c r="AA10" i="25"/>
  <c r="K10" i="25"/>
  <c r="J10" i="25"/>
  <c r="I10" i="25"/>
  <c r="F10" i="25"/>
  <c r="AA56" i="23"/>
  <c r="M56" i="23"/>
  <c r="J56" i="23"/>
  <c r="I56" i="23"/>
  <c r="H56" i="23"/>
  <c r="AA55" i="23"/>
  <c r="M55" i="23"/>
  <c r="J55" i="23"/>
  <c r="I55" i="23"/>
  <c r="H55" i="23"/>
  <c r="X55" i="27"/>
  <c r="Z55" i="27" s="1"/>
  <c r="X55" i="26"/>
  <c r="Z55" i="26" s="1"/>
  <c r="U55" i="27"/>
  <c r="W55" i="27" s="1"/>
  <c r="U55" i="26"/>
  <c r="W55" i="26" s="1"/>
  <c r="X54" i="27"/>
  <c r="Z54" i="27" s="1"/>
  <c r="X54" i="26"/>
  <c r="Z54" i="26" s="1"/>
  <c r="U54" i="27"/>
  <c r="W54" i="27" s="1"/>
  <c r="U54" i="26"/>
  <c r="W54" i="26" s="1"/>
  <c r="L54" i="34"/>
  <c r="K54" i="34"/>
  <c r="M55" i="16"/>
  <c r="K55" i="16"/>
  <c r="S55" i="23" s="1"/>
  <c r="E55" i="16"/>
  <c r="Q54" i="22" s="1"/>
  <c r="X32" i="26"/>
  <c r="Z32" i="26" s="1"/>
  <c r="U32" i="26"/>
  <c r="W32" i="26" s="1"/>
  <c r="X30" i="26"/>
  <c r="Z30" i="26" s="1"/>
  <c r="U30" i="26"/>
  <c r="W30" i="26" s="1"/>
  <c r="X29" i="26"/>
  <c r="Z29" i="26" s="1"/>
  <c r="U29" i="26"/>
  <c r="W29" i="26" s="1"/>
  <c r="X28" i="26"/>
  <c r="Z28" i="26" s="1"/>
  <c r="U28" i="26"/>
  <c r="W28" i="26" s="1"/>
  <c r="X27" i="26"/>
  <c r="Z27" i="26" s="1"/>
  <c r="U27" i="26"/>
  <c r="W27" i="26" s="1"/>
  <c r="X26" i="27"/>
  <c r="Z26" i="27" s="1"/>
  <c r="X26" i="26"/>
  <c r="Z26" i="26" s="1"/>
  <c r="U26" i="27"/>
  <c r="W26" i="27" s="1"/>
  <c r="U26" i="26"/>
  <c r="W26" i="26" s="1"/>
  <c r="X25" i="27"/>
  <c r="Z25" i="27" s="1"/>
  <c r="X25" i="26"/>
  <c r="Z25" i="26" s="1"/>
  <c r="U25" i="27"/>
  <c r="W25" i="27" s="1"/>
  <c r="U25" i="26"/>
  <c r="W25" i="26" s="1"/>
  <c r="X24" i="27"/>
  <c r="Z24" i="27" s="1"/>
  <c r="X24" i="26"/>
  <c r="Z24" i="26" s="1"/>
  <c r="U24" i="27"/>
  <c r="W24" i="27" s="1"/>
  <c r="U24" i="26"/>
  <c r="W24" i="26" s="1"/>
  <c r="X23" i="27"/>
  <c r="Z23" i="27" s="1"/>
  <c r="X23" i="26"/>
  <c r="Z23" i="26" s="1"/>
  <c r="U23" i="27"/>
  <c r="W23" i="27" s="1"/>
  <c r="U23" i="26"/>
  <c r="W23" i="26" s="1"/>
  <c r="X22" i="27"/>
  <c r="Z22" i="27" s="1"/>
  <c r="X22" i="26"/>
  <c r="Z22" i="26" s="1"/>
  <c r="U22" i="27"/>
  <c r="W22" i="27" s="1"/>
  <c r="U22" i="26"/>
  <c r="W22" i="26" s="1"/>
  <c r="X21" i="27"/>
  <c r="Z21" i="27" s="1"/>
  <c r="X21" i="26"/>
  <c r="Z21" i="26" s="1"/>
  <c r="U21" i="27"/>
  <c r="W21" i="27" s="1"/>
  <c r="U21" i="26"/>
  <c r="W21" i="26" s="1"/>
  <c r="X20" i="27"/>
  <c r="Z20" i="27" s="1"/>
  <c r="X20" i="26"/>
  <c r="Z20" i="26" s="1"/>
  <c r="U20" i="27"/>
  <c r="W20" i="27" s="1"/>
  <c r="U20" i="26"/>
  <c r="W20" i="26" s="1"/>
  <c r="X19" i="26"/>
  <c r="Z19" i="26" s="1"/>
  <c r="U19" i="26"/>
  <c r="W19" i="26" s="1"/>
  <c r="X17" i="27"/>
  <c r="Z17" i="27" s="1"/>
  <c r="X18" i="26"/>
  <c r="Z18" i="26" s="1"/>
  <c r="U17" i="27"/>
  <c r="W17" i="27" s="1"/>
  <c r="U18" i="26"/>
  <c r="W18" i="26" s="1"/>
  <c r="X16" i="27"/>
  <c r="Z16" i="27" s="1"/>
  <c r="X17" i="26"/>
  <c r="Z17" i="26" s="1"/>
  <c r="U16" i="27"/>
  <c r="W16" i="27" s="1"/>
  <c r="U17" i="26"/>
  <c r="W17" i="26" s="1"/>
  <c r="X12" i="27"/>
  <c r="Z12" i="27" s="1"/>
  <c r="X13" i="26"/>
  <c r="Z13" i="26" s="1"/>
  <c r="U12" i="27"/>
  <c r="W12" i="27" s="1"/>
  <c r="U13" i="26"/>
  <c r="W13" i="26" s="1"/>
  <c r="X11" i="27"/>
  <c r="Z11" i="27" s="1"/>
  <c r="X12" i="26"/>
  <c r="Z12" i="26" s="1"/>
  <c r="U11" i="27"/>
  <c r="W11" i="27" s="1"/>
  <c r="U12" i="26"/>
  <c r="W12" i="26" s="1"/>
  <c r="X10" i="27"/>
  <c r="Z10" i="27" s="1"/>
  <c r="X11" i="26"/>
  <c r="Z11" i="26" s="1"/>
  <c r="U10" i="27"/>
  <c r="U11" i="26"/>
  <c r="W11" i="26" s="1"/>
  <c r="X9" i="27"/>
  <c r="Z9" i="27" s="1"/>
  <c r="U9" i="27"/>
  <c r="L33" i="37"/>
  <c r="F33" i="37"/>
  <c r="L32" i="37"/>
  <c r="F32" i="37"/>
  <c r="L31" i="37"/>
  <c r="F31" i="37"/>
  <c r="L30" i="37"/>
  <c r="F30" i="37"/>
  <c r="K28" i="37"/>
  <c r="E28" i="37"/>
  <c r="L27" i="37"/>
  <c r="F27" i="37"/>
  <c r="L26" i="37"/>
  <c r="F26" i="37"/>
  <c r="L25" i="37"/>
  <c r="F25" i="37"/>
  <c r="K24" i="37"/>
  <c r="E24" i="37"/>
  <c r="L23" i="37"/>
  <c r="F23" i="37"/>
  <c r="L22" i="37"/>
  <c r="F22" i="37"/>
  <c r="L21" i="37"/>
  <c r="F21" i="37"/>
  <c r="L20" i="37"/>
  <c r="F20" i="37"/>
  <c r="L19" i="37"/>
  <c r="F19" i="37"/>
  <c r="K18" i="37"/>
  <c r="E18" i="37"/>
  <c r="L14" i="37"/>
  <c r="F14" i="37"/>
  <c r="K13" i="37"/>
  <c r="E13" i="37"/>
  <c r="L12" i="37"/>
  <c r="F12" i="37"/>
  <c r="K11" i="37"/>
  <c r="E11" i="37"/>
  <c r="L33" i="16"/>
  <c r="T33" i="23" s="1"/>
  <c r="L32" i="16"/>
  <c r="L31" i="16"/>
  <c r="Q29" i="26"/>
  <c r="L30" i="16"/>
  <c r="F30" i="16"/>
  <c r="M28" i="16"/>
  <c r="K28" i="16"/>
  <c r="E28" i="16"/>
  <c r="M27" i="16"/>
  <c r="M27" i="37" s="1"/>
  <c r="L27" i="16"/>
  <c r="F27" i="16"/>
  <c r="Q26" i="23" s="1"/>
  <c r="M26" i="16"/>
  <c r="M26" i="37" s="1"/>
  <c r="L26" i="16"/>
  <c r="T25" i="23" s="1"/>
  <c r="F26" i="16"/>
  <c r="M25" i="16"/>
  <c r="M25" i="37" s="1"/>
  <c r="L25" i="16"/>
  <c r="T24" i="23" s="1"/>
  <c r="F25" i="16"/>
  <c r="M24" i="16"/>
  <c r="M24" i="37" s="1"/>
  <c r="K24" i="16"/>
  <c r="S23" i="23" s="1"/>
  <c r="E24" i="16"/>
  <c r="P23" i="23" s="1"/>
  <c r="M23" i="16"/>
  <c r="M23" i="37" s="1"/>
  <c r="L23" i="16"/>
  <c r="F23" i="16"/>
  <c r="M22" i="16"/>
  <c r="M22" i="37" s="1"/>
  <c r="L22" i="16"/>
  <c r="F22" i="16"/>
  <c r="M21" i="16"/>
  <c r="M21" i="37" s="1"/>
  <c r="L21" i="16"/>
  <c r="T20" i="23" s="1"/>
  <c r="F21" i="16"/>
  <c r="Q20" i="23" s="1"/>
  <c r="M20" i="16"/>
  <c r="M20" i="37" s="1"/>
  <c r="L20" i="16"/>
  <c r="T19" i="23" s="1"/>
  <c r="F20" i="16"/>
  <c r="M19" i="16"/>
  <c r="M19" i="37" s="1"/>
  <c r="L19" i="16"/>
  <c r="T18" i="23" s="1"/>
  <c r="F19" i="16"/>
  <c r="Q18" i="23" s="1"/>
  <c r="M18" i="16"/>
  <c r="M18" i="37" s="1"/>
  <c r="K18" i="16"/>
  <c r="S17" i="23" s="1"/>
  <c r="E18" i="16"/>
  <c r="M14" i="16"/>
  <c r="M14" i="37" s="1"/>
  <c r="L14" i="16"/>
  <c r="T13" i="23" s="1"/>
  <c r="F14" i="16"/>
  <c r="M13" i="16"/>
  <c r="M13" i="37" s="1"/>
  <c r="K13" i="16"/>
  <c r="S12" i="23" s="1"/>
  <c r="E13" i="16"/>
  <c r="P12" i="23" s="1"/>
  <c r="M12" i="16"/>
  <c r="M12" i="37" s="1"/>
  <c r="L12" i="16"/>
  <c r="F12" i="16"/>
  <c r="M11" i="16"/>
  <c r="M11" i="37" s="1"/>
  <c r="K11" i="16"/>
  <c r="E11" i="16"/>
  <c r="G48" i="24"/>
  <c r="D48" i="24"/>
  <c r="A48" i="24"/>
  <c r="D33" i="24"/>
  <c r="A33" i="24"/>
  <c r="G5" i="24"/>
  <c r="D5" i="24"/>
  <c r="A5" i="24"/>
  <c r="G32" i="24"/>
  <c r="F32" i="24"/>
  <c r="C32" i="24"/>
  <c r="G31" i="24"/>
  <c r="F31" i="24"/>
  <c r="C31" i="24"/>
  <c r="G30" i="24"/>
  <c r="F30" i="24"/>
  <c r="C30" i="24"/>
  <c r="G29" i="24"/>
  <c r="F29" i="24"/>
  <c r="C29" i="24"/>
  <c r="G27" i="24"/>
  <c r="E27" i="24"/>
  <c r="B27" i="24"/>
  <c r="G26" i="24"/>
  <c r="F26" i="24"/>
  <c r="C26" i="24"/>
  <c r="G25" i="24"/>
  <c r="F25" i="24"/>
  <c r="C25" i="24"/>
  <c r="G24" i="24"/>
  <c r="F24" i="24"/>
  <c r="C24" i="24"/>
  <c r="G23" i="24"/>
  <c r="E23" i="24"/>
  <c r="B23" i="24"/>
  <c r="G22" i="24"/>
  <c r="F22" i="24"/>
  <c r="C22" i="24"/>
  <c r="G21" i="24"/>
  <c r="F21" i="24"/>
  <c r="C21" i="24"/>
  <c r="G20" i="24"/>
  <c r="F20" i="24"/>
  <c r="C20" i="24"/>
  <c r="G19" i="24"/>
  <c r="F19" i="24"/>
  <c r="C19" i="24"/>
  <c r="G18" i="24"/>
  <c r="F18" i="24"/>
  <c r="C18" i="24"/>
  <c r="G17" i="24"/>
  <c r="E17" i="24"/>
  <c r="B17" i="24"/>
  <c r="C14" i="24"/>
  <c r="F14" i="24"/>
  <c r="G14" i="24"/>
  <c r="C15" i="24"/>
  <c r="F15" i="24"/>
  <c r="G15" i="24"/>
  <c r="C16" i="24"/>
  <c r="F16" i="24"/>
  <c r="G16" i="24"/>
  <c r="G13" i="24"/>
  <c r="F13" i="24"/>
  <c r="C13" i="24"/>
  <c r="G12" i="24"/>
  <c r="E12" i="24"/>
  <c r="B12" i="24"/>
  <c r="G11" i="24"/>
  <c r="F11" i="24"/>
  <c r="C11" i="24"/>
  <c r="G10" i="24"/>
  <c r="E10" i="24"/>
  <c r="B10" i="24"/>
  <c r="K38" i="37"/>
  <c r="E38" i="37"/>
  <c r="G54" i="24"/>
  <c r="E54" i="24"/>
  <c r="B54" i="24"/>
  <c r="E37" i="24"/>
  <c r="B37" i="24"/>
  <c r="Q11" i="25" l="1"/>
  <c r="Q11" i="23"/>
  <c r="Q22" i="25"/>
  <c r="Q22" i="23"/>
  <c r="S27" i="25"/>
  <c r="S27" i="23"/>
  <c r="S27" i="27"/>
  <c r="T11" i="25"/>
  <c r="T11" i="23"/>
  <c r="Q17" i="22"/>
  <c r="P17" i="23"/>
  <c r="T22" i="25"/>
  <c r="T22" i="23"/>
  <c r="R25" i="22"/>
  <c r="Q25" i="23"/>
  <c r="P27" i="23"/>
  <c r="P27" i="27"/>
  <c r="Q29" i="27"/>
  <c r="Q29" i="23"/>
  <c r="Q18" i="27"/>
  <c r="Q19" i="23"/>
  <c r="T29" i="27"/>
  <c r="T29" i="23"/>
  <c r="P10" i="25"/>
  <c r="P10" i="23"/>
  <c r="R21" i="22"/>
  <c r="Q21" i="23"/>
  <c r="U26" i="22"/>
  <c r="T26" i="23"/>
  <c r="T29" i="25"/>
  <c r="T31" i="27"/>
  <c r="T30" i="27"/>
  <c r="T30" i="23"/>
  <c r="S10" i="25"/>
  <c r="S10" i="23"/>
  <c r="G13" i="34"/>
  <c r="Q13" i="23"/>
  <c r="T21" i="25"/>
  <c r="T21" i="23"/>
  <c r="G24" i="34"/>
  <c r="Q24" i="23"/>
  <c r="U31" i="22"/>
  <c r="T31" i="26"/>
  <c r="T31" i="25"/>
  <c r="T32" i="23"/>
  <c r="T32" i="27"/>
  <c r="T31" i="23"/>
  <c r="M29" i="37"/>
  <c r="M28" i="37"/>
  <c r="U12" i="25"/>
  <c r="W12" i="25" s="1"/>
  <c r="X11" i="25"/>
  <c r="Z11" i="25" s="1"/>
  <c r="U32" i="25"/>
  <c r="W32" i="25" s="1"/>
  <c r="X19" i="27"/>
  <c r="Z19" i="27" s="1"/>
  <c r="X18" i="27"/>
  <c r="Z18" i="27" s="1"/>
  <c r="X25" i="25"/>
  <c r="Z25" i="25" s="1"/>
  <c r="U10" i="26"/>
  <c r="W10" i="26" s="1"/>
  <c r="U9" i="25"/>
  <c r="U9" i="26"/>
  <c r="W9" i="26" s="1"/>
  <c r="X10" i="26"/>
  <c r="Z10" i="26" s="1"/>
  <c r="X9" i="25"/>
  <c r="Z9" i="25" s="1"/>
  <c r="X9" i="26"/>
  <c r="Z9" i="26" s="1"/>
  <c r="U19" i="27"/>
  <c r="W19" i="27" s="1"/>
  <c r="U18" i="27"/>
  <c r="W18" i="27" s="1"/>
  <c r="U21" i="25"/>
  <c r="W21" i="25" s="1"/>
  <c r="T19" i="25"/>
  <c r="T18" i="27"/>
  <c r="U24" i="25"/>
  <c r="W24" i="25" s="1"/>
  <c r="U10" i="25"/>
  <c r="X17" i="25"/>
  <c r="Z17" i="25" s="1"/>
  <c r="U23" i="25"/>
  <c r="W23" i="25" s="1"/>
  <c r="X56" i="23"/>
  <c r="Z56" i="23" s="1"/>
  <c r="U13" i="25"/>
  <c r="W13" i="25" s="1"/>
  <c r="X22" i="25"/>
  <c r="Z22" i="25" s="1"/>
  <c r="X13" i="25"/>
  <c r="Z13" i="25" s="1"/>
  <c r="X24" i="25"/>
  <c r="Z24" i="25" s="1"/>
  <c r="U11" i="25"/>
  <c r="X12" i="25"/>
  <c r="Z12" i="25" s="1"/>
  <c r="U22" i="25"/>
  <c r="W22" i="25" s="1"/>
  <c r="X23" i="25"/>
  <c r="Z23" i="25" s="1"/>
  <c r="W55" i="23"/>
  <c r="W56" i="23"/>
  <c r="X10" i="25"/>
  <c r="Z10" i="25" s="1"/>
  <c r="U20" i="25"/>
  <c r="W20" i="25" s="1"/>
  <c r="X21" i="25"/>
  <c r="Z21" i="25" s="1"/>
  <c r="U28" i="25"/>
  <c r="W28" i="25" s="1"/>
  <c r="U29" i="25"/>
  <c r="W29" i="25" s="1"/>
  <c r="U30" i="25"/>
  <c r="W30" i="25" s="1"/>
  <c r="X32" i="25"/>
  <c r="Z32" i="25" s="1"/>
  <c r="X55" i="23"/>
  <c r="Z55" i="23" s="1"/>
  <c r="U19" i="25"/>
  <c r="W19" i="25" s="1"/>
  <c r="X20" i="25"/>
  <c r="Z20" i="25" s="1"/>
  <c r="U27" i="25"/>
  <c r="W27" i="25" s="1"/>
  <c r="X28" i="25"/>
  <c r="Z28" i="25" s="1"/>
  <c r="X29" i="25"/>
  <c r="Z29" i="25" s="1"/>
  <c r="X30" i="25"/>
  <c r="Z30" i="25" s="1"/>
  <c r="U55" i="25"/>
  <c r="W55" i="25" s="1"/>
  <c r="U18" i="25"/>
  <c r="W18" i="25" s="1"/>
  <c r="X19" i="25"/>
  <c r="Z19" i="25" s="1"/>
  <c r="U26" i="25"/>
  <c r="W26" i="25" s="1"/>
  <c r="X27" i="25"/>
  <c r="Z27" i="25" s="1"/>
  <c r="U54" i="25"/>
  <c r="W54" i="25" s="1"/>
  <c r="X55" i="25"/>
  <c r="Z55" i="25" s="1"/>
  <c r="U17" i="25"/>
  <c r="W17" i="25" s="1"/>
  <c r="X18" i="25"/>
  <c r="Z18" i="25" s="1"/>
  <c r="U25" i="25"/>
  <c r="W25" i="25" s="1"/>
  <c r="X26" i="25"/>
  <c r="Z26" i="25" s="1"/>
  <c r="X54" i="25"/>
  <c r="Z54" i="25" s="1"/>
  <c r="T54" i="22"/>
  <c r="T30" i="25"/>
  <c r="Q25" i="25"/>
  <c r="U11" i="22"/>
  <c r="P17" i="25"/>
  <c r="Q21" i="25"/>
  <c r="F54" i="34"/>
  <c r="I54" i="34"/>
  <c r="P54" i="25"/>
  <c r="P55" i="23"/>
  <c r="S54" i="25"/>
  <c r="R24" i="22"/>
  <c r="R13" i="22"/>
  <c r="Q29" i="25"/>
  <c r="T17" i="22"/>
  <c r="S17" i="26"/>
  <c r="S16" i="27"/>
  <c r="G20" i="34"/>
  <c r="Q20" i="27"/>
  <c r="Q20" i="26"/>
  <c r="U25" i="22"/>
  <c r="T25" i="26"/>
  <c r="T25" i="27"/>
  <c r="G29" i="34"/>
  <c r="Q28" i="26"/>
  <c r="Q20" i="25"/>
  <c r="Q28" i="25"/>
  <c r="Q12" i="22"/>
  <c r="P12" i="26"/>
  <c r="P11" i="27"/>
  <c r="U20" i="22"/>
  <c r="T20" i="26"/>
  <c r="T20" i="27"/>
  <c r="Q23" i="22"/>
  <c r="P23" i="27"/>
  <c r="P23" i="26"/>
  <c r="U29" i="22"/>
  <c r="T28" i="26"/>
  <c r="R32" i="22"/>
  <c r="Q32" i="26"/>
  <c r="T20" i="25"/>
  <c r="T28" i="25"/>
  <c r="T12" i="22"/>
  <c r="S12" i="26"/>
  <c r="S11" i="27"/>
  <c r="R18" i="22"/>
  <c r="Q18" i="26"/>
  <c r="Q17" i="27"/>
  <c r="T23" i="22"/>
  <c r="S23" i="27"/>
  <c r="S23" i="26"/>
  <c r="R26" i="22"/>
  <c r="Q26" i="26"/>
  <c r="Q26" i="27"/>
  <c r="U32" i="22"/>
  <c r="T32" i="26"/>
  <c r="F10" i="34"/>
  <c r="P10" i="26"/>
  <c r="P9" i="27"/>
  <c r="J18" i="34"/>
  <c r="T18" i="26"/>
  <c r="T17" i="27"/>
  <c r="G21" i="34"/>
  <c r="Q21" i="26"/>
  <c r="Q21" i="27"/>
  <c r="J26" i="34"/>
  <c r="T26" i="26"/>
  <c r="T26" i="27"/>
  <c r="P12" i="25"/>
  <c r="P23" i="25"/>
  <c r="Q32" i="25"/>
  <c r="T10" i="22"/>
  <c r="S9" i="27"/>
  <c r="S10" i="26"/>
  <c r="Q13" i="26"/>
  <c r="Q12" i="27"/>
  <c r="U21" i="22"/>
  <c r="T21" i="27"/>
  <c r="T21" i="26"/>
  <c r="Q24" i="27"/>
  <c r="Q24" i="26"/>
  <c r="U30" i="22"/>
  <c r="T29" i="26"/>
  <c r="S12" i="25"/>
  <c r="Q13" i="25"/>
  <c r="S23" i="25"/>
  <c r="Q24" i="25"/>
  <c r="T32" i="25"/>
  <c r="J13" i="34"/>
  <c r="T13" i="26"/>
  <c r="T12" i="27"/>
  <c r="R19" i="22"/>
  <c r="Q19" i="26"/>
  <c r="Q19" i="27"/>
  <c r="J24" i="34"/>
  <c r="T24" i="27"/>
  <c r="T24" i="26"/>
  <c r="Q27" i="22"/>
  <c r="P27" i="26"/>
  <c r="G18" i="34"/>
  <c r="Q10" i="22"/>
  <c r="U18" i="22"/>
  <c r="P54" i="27"/>
  <c r="P54" i="26"/>
  <c r="T13" i="25"/>
  <c r="T24" i="25"/>
  <c r="G11" i="34"/>
  <c r="Q10" i="27"/>
  <c r="Q11" i="26"/>
  <c r="U19" i="22"/>
  <c r="T19" i="26"/>
  <c r="T19" i="27"/>
  <c r="G22" i="34"/>
  <c r="Q22" i="27"/>
  <c r="Q22" i="26"/>
  <c r="T27" i="22"/>
  <c r="S27" i="26"/>
  <c r="G31" i="34"/>
  <c r="Q30" i="26"/>
  <c r="G30" i="34"/>
  <c r="S54" i="27"/>
  <c r="S54" i="26"/>
  <c r="S17" i="25"/>
  <c r="Q18" i="25"/>
  <c r="T25" i="25"/>
  <c r="Q26" i="25"/>
  <c r="J11" i="34"/>
  <c r="T11" i="26"/>
  <c r="T10" i="27"/>
  <c r="F17" i="34"/>
  <c r="P17" i="26"/>
  <c r="P16" i="27"/>
  <c r="J22" i="34"/>
  <c r="T22" i="27"/>
  <c r="T22" i="26"/>
  <c r="G25" i="34"/>
  <c r="Q25" i="26"/>
  <c r="Q25" i="27"/>
  <c r="J31" i="34"/>
  <c r="T30" i="26"/>
  <c r="G26" i="34"/>
  <c r="U22" i="22"/>
  <c r="R30" i="22"/>
  <c r="T18" i="25"/>
  <c r="Q19" i="25"/>
  <c r="T26" i="25"/>
  <c r="P27" i="25"/>
  <c r="R20" i="22"/>
  <c r="R29" i="22"/>
  <c r="U13" i="22"/>
  <c r="U24" i="22"/>
  <c r="I10" i="34"/>
  <c r="I12" i="34"/>
  <c r="I17" i="34"/>
  <c r="J19" i="34"/>
  <c r="J21" i="34"/>
  <c r="I23" i="34"/>
  <c r="J25" i="34"/>
  <c r="I27" i="34"/>
  <c r="J30" i="34"/>
  <c r="J32" i="34"/>
  <c r="R11" i="22"/>
  <c r="R22" i="22"/>
  <c r="R31" i="22"/>
  <c r="J20" i="34"/>
  <c r="J29" i="34"/>
  <c r="F12" i="34"/>
  <c r="G19" i="34"/>
  <c r="F23" i="34"/>
  <c r="F27" i="34"/>
  <c r="G32" i="34"/>
  <c r="M38" i="16" l="1"/>
  <c r="M38" i="37" s="1"/>
  <c r="K38" i="16"/>
  <c r="E38" i="16"/>
  <c r="P37" i="27" l="1"/>
  <c r="P37" i="26"/>
  <c r="P37" i="25"/>
  <c r="S37" i="27"/>
  <c r="S37" i="26"/>
  <c r="S37" i="25"/>
  <c r="F37" i="34"/>
  <c r="P38" i="23"/>
  <c r="Q37" i="22"/>
  <c r="I37" i="34"/>
  <c r="T37" i="22"/>
  <c r="S38" i="23"/>
  <c r="D5" i="14"/>
  <c r="AA38" i="27" l="1"/>
  <c r="AA36" i="27"/>
  <c r="AA35" i="27"/>
  <c r="AA34" i="27"/>
  <c r="AA15" i="27"/>
  <c r="AA14" i="27"/>
  <c r="AA13" i="27"/>
  <c r="AA8" i="27"/>
  <c r="AA7" i="27"/>
  <c r="AA6" i="27"/>
  <c r="AA38" i="26"/>
  <c r="AA36" i="26"/>
  <c r="AA35" i="26"/>
  <c r="AA34" i="26"/>
  <c r="AA16" i="26"/>
  <c r="AA15" i="26"/>
  <c r="AA14" i="26"/>
  <c r="AA8" i="26"/>
  <c r="AA7" i="26"/>
  <c r="AA6" i="26"/>
  <c r="AA38" i="25"/>
  <c r="AA37" i="25"/>
  <c r="AA36" i="25"/>
  <c r="AA35" i="25"/>
  <c r="AA34" i="25"/>
  <c r="AA16" i="25"/>
  <c r="AA15" i="25"/>
  <c r="AA14" i="25"/>
  <c r="AA8" i="25"/>
  <c r="AA7" i="25"/>
  <c r="AA6" i="25"/>
  <c r="AA54" i="23"/>
  <c r="AA53" i="23"/>
  <c r="AA52" i="23"/>
  <c r="AA51" i="23"/>
  <c r="AA50" i="23"/>
  <c r="AA39" i="23"/>
  <c r="AA38" i="23"/>
  <c r="AA37" i="23"/>
  <c r="AA36" i="23"/>
  <c r="AA35" i="23"/>
  <c r="AA7" i="23"/>
  <c r="AA8" i="23"/>
  <c r="AA14" i="23"/>
  <c r="AA15" i="23"/>
  <c r="AA16" i="23"/>
  <c r="AA6" i="23"/>
  <c r="G7" i="24"/>
  <c r="G8" i="24"/>
  <c r="G33" i="24"/>
  <c r="G34" i="24"/>
  <c r="G35" i="24"/>
  <c r="G36" i="24"/>
  <c r="G37" i="24"/>
  <c r="G38" i="24"/>
  <c r="G49" i="24"/>
  <c r="G50" i="24"/>
  <c r="G51" i="24"/>
  <c r="G52" i="24"/>
  <c r="G53" i="24"/>
  <c r="G55" i="24"/>
  <c r="G6" i="24"/>
  <c r="F55" i="24"/>
  <c r="C55" i="24"/>
  <c r="F53" i="24"/>
  <c r="C53" i="24"/>
  <c r="F52" i="24"/>
  <c r="C52" i="24"/>
  <c r="F51" i="24"/>
  <c r="C51" i="24"/>
  <c r="E50" i="24"/>
  <c r="B50" i="24"/>
  <c r="D49" i="24"/>
  <c r="A49" i="24"/>
  <c r="F38" i="24"/>
  <c r="C38" i="24"/>
  <c r="F36" i="24"/>
  <c r="C36" i="24"/>
  <c r="E35" i="24"/>
  <c r="B35" i="24"/>
  <c r="D34" i="24"/>
  <c r="A34" i="24"/>
  <c r="F8" i="24"/>
  <c r="C8" i="24"/>
  <c r="E7" i="24"/>
  <c r="B7" i="24"/>
  <c r="D6" i="24"/>
  <c r="A6" i="24"/>
  <c r="L56" i="37"/>
  <c r="F56" i="37"/>
  <c r="L54" i="37"/>
  <c r="F54" i="37"/>
  <c r="L53" i="37"/>
  <c r="F53" i="37"/>
  <c r="L52" i="37"/>
  <c r="F52" i="37"/>
  <c r="K51" i="37"/>
  <c r="E51" i="37"/>
  <c r="J50" i="37"/>
  <c r="D50" i="37"/>
  <c r="I49" i="37"/>
  <c r="H49" i="37"/>
  <c r="C49" i="37"/>
  <c r="B49" i="37"/>
  <c r="L39" i="37"/>
  <c r="F39" i="37"/>
  <c r="L37" i="37"/>
  <c r="F37" i="37"/>
  <c r="K36" i="37"/>
  <c r="E36" i="37"/>
  <c r="J35" i="37"/>
  <c r="D35" i="37"/>
  <c r="I34" i="37"/>
  <c r="H34" i="37"/>
  <c r="C34" i="37"/>
  <c r="B34" i="37"/>
  <c r="L17" i="37"/>
  <c r="L16" i="37"/>
  <c r="L15" i="37"/>
  <c r="L9" i="37"/>
  <c r="F15" i="37"/>
  <c r="F16" i="37"/>
  <c r="F17" i="37"/>
  <c r="F9" i="37"/>
  <c r="K8" i="37"/>
  <c r="E8" i="37"/>
  <c r="J7" i="37"/>
  <c r="D7" i="37"/>
  <c r="I6" i="37"/>
  <c r="H6" i="37"/>
  <c r="C6" i="37"/>
  <c r="B6" i="37"/>
  <c r="H5" i="37"/>
  <c r="G5" i="37"/>
  <c r="B5" i="37"/>
  <c r="A5" i="37"/>
  <c r="H5" i="16"/>
  <c r="M5" i="16"/>
  <c r="O5" i="16"/>
  <c r="Q5" i="16"/>
  <c r="S5" i="16"/>
  <c r="U5" i="16"/>
  <c r="W5" i="16"/>
  <c r="M6" i="16"/>
  <c r="O6" i="16"/>
  <c r="Q6" i="16"/>
  <c r="S6" i="16"/>
  <c r="U6" i="16"/>
  <c r="W6" i="16"/>
  <c r="M7" i="16"/>
  <c r="M7" i="37" s="1"/>
  <c r="M8" i="16"/>
  <c r="M8" i="37" s="1"/>
  <c r="M9" i="16"/>
  <c r="M9" i="37" s="1"/>
  <c r="M15" i="16"/>
  <c r="M15" i="37" s="1"/>
  <c r="M16" i="16"/>
  <c r="M16" i="37" s="1"/>
  <c r="M17" i="16"/>
  <c r="M17" i="37" s="1"/>
  <c r="M34" i="16"/>
  <c r="O34" i="16"/>
  <c r="Q34" i="16"/>
  <c r="S34" i="16"/>
  <c r="U34" i="16"/>
  <c r="W34" i="16"/>
  <c r="M35" i="16"/>
  <c r="M35" i="37" s="1"/>
  <c r="M36" i="16"/>
  <c r="M36" i="37" s="1"/>
  <c r="M37" i="16"/>
  <c r="M37" i="37" s="1"/>
  <c r="M39" i="16"/>
  <c r="M39" i="37" s="1"/>
  <c r="M49" i="16"/>
  <c r="M50" i="37" s="1"/>
  <c r="O49" i="16"/>
  <c r="I48" i="24" s="1"/>
  <c r="Q49" i="16"/>
  <c r="S49" i="16"/>
  <c r="U49" i="16"/>
  <c r="W49" i="16"/>
  <c r="M50" i="16"/>
  <c r="M51" i="37" s="1"/>
  <c r="M51" i="16"/>
  <c r="M52" i="37" s="1"/>
  <c r="M52" i="16"/>
  <c r="M53" i="37" s="1"/>
  <c r="M53" i="16"/>
  <c r="M54" i="37" s="1"/>
  <c r="M54" i="16"/>
  <c r="M56" i="16"/>
  <c r="L56" i="16"/>
  <c r="F56" i="16"/>
  <c r="L54" i="16"/>
  <c r="F54" i="16"/>
  <c r="L53" i="16"/>
  <c r="F53" i="16"/>
  <c r="L52" i="16"/>
  <c r="F52" i="16"/>
  <c r="K51" i="16"/>
  <c r="E51" i="16"/>
  <c r="J50" i="16"/>
  <c r="D50" i="16"/>
  <c r="I49" i="16"/>
  <c r="H49" i="16"/>
  <c r="C49" i="16"/>
  <c r="B49" i="16"/>
  <c r="L39" i="16"/>
  <c r="F39" i="16"/>
  <c r="L37" i="16"/>
  <c r="F37" i="16"/>
  <c r="K36" i="16"/>
  <c r="E36" i="16"/>
  <c r="J35" i="16"/>
  <c r="D35" i="16"/>
  <c r="I34" i="16"/>
  <c r="H34" i="16"/>
  <c r="C34" i="16"/>
  <c r="B34" i="16"/>
  <c r="L17" i="16"/>
  <c r="L16" i="16"/>
  <c r="L15" i="16"/>
  <c r="L9" i="16"/>
  <c r="F15" i="16"/>
  <c r="F16" i="16"/>
  <c r="F17" i="16"/>
  <c r="F9" i="16"/>
  <c r="K8" i="16"/>
  <c r="E8" i="16"/>
  <c r="J7" i="16"/>
  <c r="D7" i="16"/>
  <c r="I6" i="16"/>
  <c r="H6" i="16"/>
  <c r="C6" i="16"/>
  <c r="B6" i="16"/>
  <c r="G5" i="16"/>
  <c r="B5" i="16"/>
  <c r="A5" i="16"/>
  <c r="G8" i="1"/>
  <c r="G7" i="1"/>
  <c r="E34" i="23" s="1"/>
  <c r="G6" i="1"/>
  <c r="G5" i="1"/>
  <c r="M56" i="37" l="1"/>
  <c r="M55" i="37"/>
  <c r="Q53" i="23"/>
  <c r="Q52" i="27"/>
  <c r="Q52" i="26"/>
  <c r="Q52" i="25"/>
  <c r="Q54" i="23"/>
  <c r="Q53" i="27"/>
  <c r="Q53" i="26"/>
  <c r="Q53" i="25"/>
  <c r="T54" i="23"/>
  <c r="T53" i="27"/>
  <c r="T53" i="26"/>
  <c r="T53" i="25"/>
  <c r="P51" i="23"/>
  <c r="P50" i="26"/>
  <c r="P50" i="27"/>
  <c r="P50" i="25"/>
  <c r="S51" i="23"/>
  <c r="S50" i="26"/>
  <c r="S50" i="27"/>
  <c r="S50" i="25"/>
  <c r="Q52" i="23"/>
  <c r="Q51" i="26"/>
  <c r="Q51" i="27"/>
  <c r="Q51" i="25"/>
  <c r="T53" i="23"/>
  <c r="T52" i="27"/>
  <c r="T52" i="26"/>
  <c r="T52" i="25"/>
  <c r="O50" i="23"/>
  <c r="O49" i="27"/>
  <c r="O49" i="26"/>
  <c r="O49" i="25"/>
  <c r="R50" i="23"/>
  <c r="R49" i="26"/>
  <c r="R49" i="27"/>
  <c r="R49" i="25"/>
  <c r="Q55" i="27"/>
  <c r="Q55" i="26"/>
  <c r="Q56" i="23"/>
  <c r="Q55" i="25"/>
  <c r="R55" i="22"/>
  <c r="T55" i="27"/>
  <c r="T55" i="26"/>
  <c r="T56" i="23"/>
  <c r="T55" i="25"/>
  <c r="U55" i="22"/>
  <c r="T52" i="23"/>
  <c r="T51" i="27"/>
  <c r="T51" i="26"/>
  <c r="T51" i="25"/>
  <c r="N7" i="13"/>
  <c r="P7" i="13" s="1"/>
  <c r="N8" i="13"/>
  <c r="P8" i="13" s="1"/>
  <c r="N5" i="13"/>
  <c r="P5" i="13" s="1"/>
  <c r="F6" i="27"/>
  <c r="H6" i="27" s="1"/>
  <c r="I6" i="27"/>
  <c r="J6" i="27"/>
  <c r="K6" i="27"/>
  <c r="M6" i="27" s="1"/>
  <c r="F7" i="27"/>
  <c r="H7" i="27" s="1"/>
  <c r="I7" i="27"/>
  <c r="J7" i="27"/>
  <c r="K7" i="27"/>
  <c r="M7" i="27" s="1"/>
  <c r="F8" i="27"/>
  <c r="H8" i="27" s="1"/>
  <c r="I8" i="27"/>
  <c r="J8" i="27"/>
  <c r="K8" i="27"/>
  <c r="M8" i="27" s="1"/>
  <c r="F13" i="27"/>
  <c r="H13" i="27" s="1"/>
  <c r="I13" i="27"/>
  <c r="J13" i="27"/>
  <c r="K13" i="27"/>
  <c r="M13" i="27" s="1"/>
  <c r="F14" i="27"/>
  <c r="H14" i="27" s="1"/>
  <c r="I14" i="27"/>
  <c r="J14" i="27"/>
  <c r="K14" i="27"/>
  <c r="M14" i="27" s="1"/>
  <c r="F15" i="27"/>
  <c r="H15" i="27" s="1"/>
  <c r="I15" i="27"/>
  <c r="J15" i="27"/>
  <c r="K15" i="27"/>
  <c r="M15" i="27" s="1"/>
  <c r="F33" i="27"/>
  <c r="H33" i="27" s="1"/>
  <c r="I33" i="27"/>
  <c r="J33" i="27"/>
  <c r="K33" i="27"/>
  <c r="M33" i="27" s="1"/>
  <c r="F34" i="27"/>
  <c r="H34" i="27" s="1"/>
  <c r="I34" i="27"/>
  <c r="J34" i="27"/>
  <c r="K34" i="27"/>
  <c r="M34" i="27" s="1"/>
  <c r="F35" i="27"/>
  <c r="H35" i="27" s="1"/>
  <c r="I35" i="27"/>
  <c r="J35" i="27"/>
  <c r="K35" i="27"/>
  <c r="M35" i="27" s="1"/>
  <c r="F36" i="27"/>
  <c r="H36" i="27" s="1"/>
  <c r="I36" i="27"/>
  <c r="J36" i="27"/>
  <c r="K36" i="27"/>
  <c r="M36" i="27" s="1"/>
  <c r="F38" i="27"/>
  <c r="H38" i="27" s="1"/>
  <c r="I38" i="27"/>
  <c r="J38" i="27"/>
  <c r="K38" i="27"/>
  <c r="M38" i="27" s="1"/>
  <c r="F48" i="27"/>
  <c r="H48" i="27" s="1"/>
  <c r="I48" i="27"/>
  <c r="J48" i="27"/>
  <c r="K48" i="27"/>
  <c r="M48" i="27" s="1"/>
  <c r="K5" i="27"/>
  <c r="M5" i="27" s="1"/>
  <c r="J5" i="27"/>
  <c r="I5" i="27"/>
  <c r="F5" i="27"/>
  <c r="H5" i="27" s="1"/>
  <c r="F6" i="26"/>
  <c r="H6" i="26" s="1"/>
  <c r="I6" i="26"/>
  <c r="J6" i="26"/>
  <c r="K6" i="26"/>
  <c r="M6" i="26" s="1"/>
  <c r="F7" i="26"/>
  <c r="H7" i="26" s="1"/>
  <c r="I7" i="26"/>
  <c r="J7" i="26"/>
  <c r="K7" i="26"/>
  <c r="M7" i="26" s="1"/>
  <c r="F8" i="26"/>
  <c r="H8" i="26" s="1"/>
  <c r="I8" i="26"/>
  <c r="J8" i="26"/>
  <c r="K8" i="26"/>
  <c r="M8" i="26" s="1"/>
  <c r="F14" i="26"/>
  <c r="H14" i="26" s="1"/>
  <c r="I14" i="26"/>
  <c r="J14" i="26"/>
  <c r="K14" i="26"/>
  <c r="M14" i="26" s="1"/>
  <c r="F15" i="26"/>
  <c r="H15" i="26" s="1"/>
  <c r="I15" i="26"/>
  <c r="J15" i="26"/>
  <c r="K15" i="26"/>
  <c r="M15" i="26" s="1"/>
  <c r="F16" i="26"/>
  <c r="H16" i="26" s="1"/>
  <c r="I16" i="26"/>
  <c r="J16" i="26"/>
  <c r="K16" i="26"/>
  <c r="M16" i="26" s="1"/>
  <c r="F33" i="26"/>
  <c r="I33" i="26"/>
  <c r="J33" i="26"/>
  <c r="K33" i="26"/>
  <c r="F34" i="26"/>
  <c r="H34" i="26" s="1"/>
  <c r="I34" i="26"/>
  <c r="J34" i="26"/>
  <c r="K34" i="26"/>
  <c r="M34" i="26" s="1"/>
  <c r="F35" i="26"/>
  <c r="H35" i="26" s="1"/>
  <c r="I35" i="26"/>
  <c r="J35" i="26"/>
  <c r="K35" i="26"/>
  <c r="M35" i="26" s="1"/>
  <c r="F36" i="26"/>
  <c r="H36" i="26" s="1"/>
  <c r="I36" i="26"/>
  <c r="J36" i="26"/>
  <c r="K36" i="26"/>
  <c r="M36" i="26" s="1"/>
  <c r="F38" i="26"/>
  <c r="H38" i="26" s="1"/>
  <c r="I38" i="26"/>
  <c r="J38" i="26"/>
  <c r="K38" i="26"/>
  <c r="M38" i="26" s="1"/>
  <c r="F48" i="26"/>
  <c r="I48" i="26"/>
  <c r="J48" i="26"/>
  <c r="K48" i="26"/>
  <c r="K5" i="26"/>
  <c r="M5" i="26" s="1"/>
  <c r="J5" i="26"/>
  <c r="I5" i="26"/>
  <c r="F5" i="26"/>
  <c r="H5" i="26" s="1"/>
  <c r="F6" i="25"/>
  <c r="H6" i="25" s="1"/>
  <c r="I6" i="25"/>
  <c r="J6" i="25"/>
  <c r="K6" i="25"/>
  <c r="M6" i="25" s="1"/>
  <c r="F7" i="25"/>
  <c r="H7" i="25" s="1"/>
  <c r="I7" i="25"/>
  <c r="J7" i="25"/>
  <c r="K7" i="25"/>
  <c r="M7" i="25" s="1"/>
  <c r="F8" i="25"/>
  <c r="H8" i="25" s="1"/>
  <c r="I8" i="25"/>
  <c r="J8" i="25"/>
  <c r="K8" i="25"/>
  <c r="M8" i="25" s="1"/>
  <c r="F14" i="25"/>
  <c r="H14" i="25" s="1"/>
  <c r="I14" i="25"/>
  <c r="J14" i="25"/>
  <c r="K14" i="25"/>
  <c r="M14" i="25" s="1"/>
  <c r="F15" i="25"/>
  <c r="H15" i="25" s="1"/>
  <c r="I15" i="25"/>
  <c r="J15" i="25"/>
  <c r="K15" i="25"/>
  <c r="M15" i="25" s="1"/>
  <c r="F16" i="25"/>
  <c r="H16" i="25" s="1"/>
  <c r="I16" i="25"/>
  <c r="J16" i="25"/>
  <c r="K16" i="25"/>
  <c r="M16" i="25" s="1"/>
  <c r="F33" i="25"/>
  <c r="I33" i="25"/>
  <c r="J33" i="25"/>
  <c r="K33" i="25"/>
  <c r="H34" i="25"/>
  <c r="I34" i="25"/>
  <c r="J34" i="25"/>
  <c r="K34" i="25"/>
  <c r="M34" i="25" s="1"/>
  <c r="H35" i="25"/>
  <c r="I35" i="25"/>
  <c r="J35" i="25"/>
  <c r="K35" i="25"/>
  <c r="M35" i="25" s="1"/>
  <c r="I36" i="25"/>
  <c r="J36" i="25"/>
  <c r="K36" i="25"/>
  <c r="H37" i="25"/>
  <c r="I37" i="25"/>
  <c r="J37" i="25"/>
  <c r="K37" i="25"/>
  <c r="M37" i="25" s="1"/>
  <c r="H38" i="25"/>
  <c r="I38" i="25"/>
  <c r="J38" i="25"/>
  <c r="K38" i="25"/>
  <c r="M38" i="25" s="1"/>
  <c r="F48" i="25"/>
  <c r="I48" i="25"/>
  <c r="J48" i="25"/>
  <c r="K48" i="25"/>
  <c r="K5" i="25"/>
  <c r="M5" i="25" s="1"/>
  <c r="J5" i="25"/>
  <c r="I5" i="25"/>
  <c r="F5" i="25"/>
  <c r="H5" i="25" s="1"/>
  <c r="E48" i="27"/>
  <c r="E33" i="27"/>
  <c r="E5" i="27"/>
  <c r="E48" i="26"/>
  <c r="E33" i="26"/>
  <c r="E5" i="26"/>
  <c r="E48" i="25"/>
  <c r="E33" i="25"/>
  <c r="E5" i="25"/>
  <c r="I6" i="23"/>
  <c r="J6" i="23"/>
  <c r="M6" i="23"/>
  <c r="I7" i="23"/>
  <c r="J7" i="23"/>
  <c r="M7" i="23"/>
  <c r="I8" i="23"/>
  <c r="J8" i="23"/>
  <c r="I14" i="23"/>
  <c r="J14" i="23"/>
  <c r="M14" i="23"/>
  <c r="I15" i="23"/>
  <c r="J15" i="23"/>
  <c r="M15" i="23"/>
  <c r="I16" i="23"/>
  <c r="J16" i="23"/>
  <c r="I35" i="23"/>
  <c r="J35" i="23"/>
  <c r="M35" i="23"/>
  <c r="I36" i="23"/>
  <c r="J36" i="23"/>
  <c r="M36" i="23"/>
  <c r="I37" i="23"/>
  <c r="J37" i="23"/>
  <c r="I38" i="23"/>
  <c r="J38" i="23"/>
  <c r="M38" i="23"/>
  <c r="I39" i="23"/>
  <c r="J39" i="23"/>
  <c r="M39" i="23"/>
  <c r="I49" i="23"/>
  <c r="J49" i="23"/>
  <c r="I50" i="23"/>
  <c r="J50" i="23"/>
  <c r="M50" i="23"/>
  <c r="I51" i="23"/>
  <c r="J51" i="23"/>
  <c r="M51" i="23"/>
  <c r="I52" i="23"/>
  <c r="J52" i="23"/>
  <c r="M52" i="23"/>
  <c r="I53" i="23"/>
  <c r="J53" i="23"/>
  <c r="I54" i="23"/>
  <c r="J54" i="23"/>
  <c r="M54" i="23"/>
  <c r="J5" i="23"/>
  <c r="I5" i="23"/>
  <c r="H6" i="23"/>
  <c r="H7" i="23"/>
  <c r="H14" i="23"/>
  <c r="H15" i="23"/>
  <c r="H35" i="23"/>
  <c r="H36" i="23"/>
  <c r="H38" i="23"/>
  <c r="H39" i="23"/>
  <c r="H50" i="23"/>
  <c r="H51" i="23"/>
  <c r="H52" i="23"/>
  <c r="H54" i="23"/>
  <c r="E49" i="23"/>
  <c r="E5" i="23"/>
  <c r="X53" i="27"/>
  <c r="Z53" i="27" s="1"/>
  <c r="U53" i="27"/>
  <c r="W53" i="27" s="1"/>
  <c r="X52" i="27"/>
  <c r="Z52" i="27" s="1"/>
  <c r="U52" i="27"/>
  <c r="W52" i="27" s="1"/>
  <c r="X51" i="27"/>
  <c r="Z51" i="27" s="1"/>
  <c r="U51" i="27"/>
  <c r="W51" i="27" s="1"/>
  <c r="X50" i="27"/>
  <c r="Z50" i="27" s="1"/>
  <c r="U50" i="27"/>
  <c r="W50" i="27" s="1"/>
  <c r="X49" i="27"/>
  <c r="Z49" i="27" s="1"/>
  <c r="U49" i="27"/>
  <c r="W49" i="27" s="1"/>
  <c r="X38" i="27"/>
  <c r="Z38" i="27" s="1"/>
  <c r="X38" i="26"/>
  <c r="Z38" i="26" s="1"/>
  <c r="W38" i="27"/>
  <c r="W39" i="23"/>
  <c r="X37" i="27"/>
  <c r="Z37" i="27" s="1"/>
  <c r="X37" i="26"/>
  <c r="Z37" i="26" s="1"/>
  <c r="U37" i="27"/>
  <c r="W37" i="27" s="1"/>
  <c r="U37" i="26"/>
  <c r="W37" i="26" s="1"/>
  <c r="X36" i="27"/>
  <c r="Z36" i="27" s="1"/>
  <c r="U36" i="27"/>
  <c r="W36" i="27" s="1"/>
  <c r="U36" i="25"/>
  <c r="W36" i="25" s="1"/>
  <c r="X35" i="27"/>
  <c r="Z35" i="27" s="1"/>
  <c r="U35" i="27"/>
  <c r="W35" i="27" s="1"/>
  <c r="X34" i="27"/>
  <c r="Z34" i="27" s="1"/>
  <c r="U34" i="27"/>
  <c r="W34" i="27" s="1"/>
  <c r="E48" i="22"/>
  <c r="E33" i="22"/>
  <c r="E5" i="22"/>
  <c r="U7" i="27"/>
  <c r="X7" i="25"/>
  <c r="Z7" i="25" s="1"/>
  <c r="X7" i="27"/>
  <c r="Z7" i="27" s="1"/>
  <c r="U8" i="26"/>
  <c r="W8" i="26" s="1"/>
  <c r="U8" i="27"/>
  <c r="W8" i="27" s="1"/>
  <c r="X8" i="25"/>
  <c r="Z8" i="25" s="1"/>
  <c r="X8" i="27"/>
  <c r="Z8" i="27" s="1"/>
  <c r="U14" i="25"/>
  <c r="W14" i="25" s="1"/>
  <c r="U13" i="27"/>
  <c r="W13" i="27" s="1"/>
  <c r="X13" i="27"/>
  <c r="Z13" i="27" s="1"/>
  <c r="U15" i="25"/>
  <c r="W15" i="25" s="1"/>
  <c r="U14" i="27"/>
  <c r="W14" i="27" s="1"/>
  <c r="X15" i="23"/>
  <c r="Z15" i="23" s="1"/>
  <c r="X14" i="27"/>
  <c r="Z14" i="27" s="1"/>
  <c r="W16" i="23"/>
  <c r="U15" i="27"/>
  <c r="W15" i="27" s="1"/>
  <c r="X16" i="25"/>
  <c r="Z16" i="25" s="1"/>
  <c r="X15" i="27"/>
  <c r="Z15" i="27" s="1"/>
  <c r="K6" i="24"/>
  <c r="J6" i="24"/>
  <c r="I6" i="24"/>
  <c r="W6" i="22" s="1"/>
  <c r="U6" i="27" s="1"/>
  <c r="W6" i="27" s="1"/>
  <c r="H6" i="24"/>
  <c r="V6" i="22" s="1"/>
  <c r="L55" i="34"/>
  <c r="K55" i="34"/>
  <c r="L53" i="34"/>
  <c r="K53" i="34"/>
  <c r="L52" i="34"/>
  <c r="K52" i="34"/>
  <c r="L51" i="34"/>
  <c r="K51" i="34"/>
  <c r="L50" i="34"/>
  <c r="K50" i="34"/>
  <c r="L49" i="34"/>
  <c r="K49" i="34"/>
  <c r="L34" i="34"/>
  <c r="K34" i="34"/>
  <c r="J6" i="4"/>
  <c r="K6" i="4"/>
  <c r="H6" i="13" s="1"/>
  <c r="J6" i="13" s="1"/>
  <c r="J7" i="4"/>
  <c r="K7" i="4"/>
  <c r="H7" i="13" s="1"/>
  <c r="J7" i="13" s="1"/>
  <c r="J8" i="4"/>
  <c r="K8" i="4"/>
  <c r="H8" i="13" s="1"/>
  <c r="J8" i="13" s="1"/>
  <c r="J5" i="4"/>
  <c r="K5" i="4"/>
  <c r="H5" i="13" s="1"/>
  <c r="J5" i="13" s="1"/>
  <c r="Y6" i="22" l="1"/>
  <c r="X6" i="27" s="1"/>
  <c r="Z6" i="27" s="1"/>
  <c r="M6" i="4"/>
  <c r="N6" i="13" s="1"/>
  <c r="P6" i="13" s="1"/>
  <c r="X6" i="22"/>
  <c r="X6" i="23" s="1"/>
  <c r="Z6" i="23" s="1"/>
  <c r="L6" i="4"/>
  <c r="X49" i="26"/>
  <c r="Z49" i="26" s="1"/>
  <c r="X49" i="25"/>
  <c r="Z49" i="25" s="1"/>
  <c r="U50" i="26"/>
  <c r="W50" i="26" s="1"/>
  <c r="U50" i="25"/>
  <c r="W50" i="25" s="1"/>
  <c r="X50" i="26"/>
  <c r="Z50" i="26" s="1"/>
  <c r="X50" i="25"/>
  <c r="Z50" i="25" s="1"/>
  <c r="X52" i="26"/>
  <c r="Z52" i="26" s="1"/>
  <c r="X52" i="25"/>
  <c r="Z52" i="25" s="1"/>
  <c r="X53" i="26"/>
  <c r="Z53" i="26" s="1"/>
  <c r="X53" i="25"/>
  <c r="Z53" i="25" s="1"/>
  <c r="U52" i="26"/>
  <c r="W52" i="26" s="1"/>
  <c r="U52" i="25"/>
  <c r="W52" i="25" s="1"/>
  <c r="X51" i="26"/>
  <c r="Z51" i="26" s="1"/>
  <c r="X51" i="25"/>
  <c r="Z51" i="25" s="1"/>
  <c r="U49" i="26"/>
  <c r="W49" i="26" s="1"/>
  <c r="U49" i="25"/>
  <c r="W49" i="25" s="1"/>
  <c r="W52" i="23"/>
  <c r="U51" i="26"/>
  <c r="W51" i="26" s="1"/>
  <c r="U51" i="25"/>
  <c r="W51" i="25" s="1"/>
  <c r="U53" i="26"/>
  <c r="W53" i="26" s="1"/>
  <c r="U53" i="25"/>
  <c r="W53" i="25" s="1"/>
  <c r="K6" i="34"/>
  <c r="L6" i="34"/>
  <c r="X16" i="26"/>
  <c r="Z16" i="26" s="1"/>
  <c r="W51" i="23"/>
  <c r="X16" i="23"/>
  <c r="Z16" i="23" s="1"/>
  <c r="U14" i="26"/>
  <c r="W14" i="26" s="1"/>
  <c r="W14" i="23"/>
  <c r="X36" i="26"/>
  <c r="Z36" i="26" s="1"/>
  <c r="X36" i="25"/>
  <c r="Z36" i="25" s="1"/>
  <c r="X8" i="26"/>
  <c r="Z8" i="26" s="1"/>
  <c r="X8" i="23"/>
  <c r="Z8" i="23" s="1"/>
  <c r="U38" i="26"/>
  <c r="W38" i="26" s="1"/>
  <c r="U38" i="25"/>
  <c r="W38" i="25" s="1"/>
  <c r="X53" i="23"/>
  <c r="Z53" i="23" s="1"/>
  <c r="X38" i="25"/>
  <c r="Z38" i="25" s="1"/>
  <c r="W53" i="23"/>
  <c r="X7" i="23"/>
  <c r="Z7" i="23" s="1"/>
  <c r="U8" i="25"/>
  <c r="W8" i="25" s="1"/>
  <c r="X34" i="26"/>
  <c r="Z34" i="26" s="1"/>
  <c r="X34" i="25"/>
  <c r="Z34" i="25" s="1"/>
  <c r="X54" i="23"/>
  <c r="Z54" i="23" s="1"/>
  <c r="X14" i="23"/>
  <c r="Z14" i="23" s="1"/>
  <c r="X14" i="25"/>
  <c r="Z14" i="25" s="1"/>
  <c r="X14" i="26"/>
  <c r="Z14" i="26" s="1"/>
  <c r="X51" i="23"/>
  <c r="Z51" i="23" s="1"/>
  <c r="X39" i="23"/>
  <c r="Z39" i="23" s="1"/>
  <c r="X37" i="23"/>
  <c r="Z37" i="23" s="1"/>
  <c r="U6" i="26"/>
  <c r="W6" i="26" s="1"/>
  <c r="U6" i="23"/>
  <c r="W6" i="23" s="1"/>
  <c r="U6" i="25"/>
  <c r="W6" i="25" s="1"/>
  <c r="W7" i="25"/>
  <c r="U7" i="26"/>
  <c r="W7" i="26" s="1"/>
  <c r="U35" i="23"/>
  <c r="W35" i="23" s="1"/>
  <c r="U34" i="26"/>
  <c r="W34" i="26" s="1"/>
  <c r="U34" i="25"/>
  <c r="W34" i="25" s="1"/>
  <c r="W54" i="23"/>
  <c r="U35" i="25"/>
  <c r="W35" i="25" s="1"/>
  <c r="W36" i="23"/>
  <c r="X15" i="26"/>
  <c r="Z15" i="26" s="1"/>
  <c r="X15" i="25"/>
  <c r="Z15" i="25" s="1"/>
  <c r="X35" i="26"/>
  <c r="Z35" i="26" s="1"/>
  <c r="X36" i="23"/>
  <c r="Z36" i="23" s="1"/>
  <c r="X50" i="23"/>
  <c r="Z50" i="23" s="1"/>
  <c r="U35" i="26"/>
  <c r="W35" i="26" s="1"/>
  <c r="U37" i="25"/>
  <c r="W37" i="25" s="1"/>
  <c r="W38" i="23"/>
  <c r="X37" i="25"/>
  <c r="Z37" i="25" s="1"/>
  <c r="X38" i="23"/>
  <c r="Z38" i="23" s="1"/>
  <c r="W8" i="23"/>
  <c r="X52" i="23"/>
  <c r="Z52" i="23" s="1"/>
  <c r="U50" i="23"/>
  <c r="W50" i="23" s="1"/>
  <c r="U15" i="26"/>
  <c r="W15" i="26" s="1"/>
  <c r="W15" i="23"/>
  <c r="X35" i="25"/>
  <c r="Z35" i="25" s="1"/>
  <c r="U16" i="26"/>
  <c r="W16" i="26" s="1"/>
  <c r="U16" i="25"/>
  <c r="W16" i="25" s="1"/>
  <c r="X35" i="23"/>
  <c r="Z35" i="23" s="1"/>
  <c r="W37" i="23"/>
  <c r="U36" i="26"/>
  <c r="W36" i="26" s="1"/>
  <c r="X7" i="26"/>
  <c r="Z7" i="26" s="1"/>
  <c r="O34" i="37"/>
  <c r="I33" i="24" s="1"/>
  <c r="N34" i="37"/>
  <c r="H33" i="24" s="1"/>
  <c r="N6" i="37"/>
  <c r="O6" i="37"/>
  <c r="O5" i="37"/>
  <c r="N5" i="37"/>
  <c r="M5" i="37"/>
  <c r="G6" i="36"/>
  <c r="G6" i="4" s="1"/>
  <c r="H6" i="36"/>
  <c r="H6" i="4" s="1"/>
  <c r="I6" i="36"/>
  <c r="I6" i="4" s="1"/>
  <c r="G7" i="36"/>
  <c r="G7" i="4" s="1"/>
  <c r="H7" i="36"/>
  <c r="H7" i="4" s="1"/>
  <c r="I7" i="36"/>
  <c r="I7" i="4" s="1"/>
  <c r="G8" i="36"/>
  <c r="G8" i="4" s="1"/>
  <c r="H8" i="36"/>
  <c r="H8" i="4" s="1"/>
  <c r="I8" i="36"/>
  <c r="I8" i="4" s="1"/>
  <c r="H5" i="36"/>
  <c r="H5" i="4" s="1"/>
  <c r="I5" i="36"/>
  <c r="I5" i="4" s="1"/>
  <c r="G5" i="36"/>
  <c r="G5" i="4" s="1"/>
  <c r="M49" i="37"/>
  <c r="M34" i="37"/>
  <c r="M6" i="37"/>
  <c r="F8" i="36"/>
  <c r="E8" i="36"/>
  <c r="C8" i="36"/>
  <c r="B8" i="36"/>
  <c r="F7" i="36"/>
  <c r="E7" i="36"/>
  <c r="C7" i="36"/>
  <c r="B7" i="36"/>
  <c r="F6" i="36"/>
  <c r="E6" i="36"/>
  <c r="C6" i="36"/>
  <c r="B6" i="36"/>
  <c r="E5" i="36"/>
  <c r="D5" i="36"/>
  <c r="B5" i="36"/>
  <c r="A5" i="36"/>
  <c r="X6" i="26" l="1"/>
  <c r="Z6" i="26" s="1"/>
  <c r="X6" i="25"/>
  <c r="Z6" i="25" s="1"/>
  <c r="Y49" i="16"/>
  <c r="Y34" i="16"/>
  <c r="Y6" i="16"/>
  <c r="Y5" i="16"/>
  <c r="H5" i="3"/>
  <c r="H6" i="3"/>
  <c r="H7" i="3"/>
  <c r="H4" i="3"/>
  <c r="G5" i="3"/>
  <c r="G6" i="13" s="1"/>
  <c r="G6" i="3"/>
  <c r="G7" i="13" s="1"/>
  <c r="G7" i="3"/>
  <c r="G8" i="13" s="1"/>
  <c r="G4" i="3"/>
  <c r="G5" i="13" s="1"/>
  <c r="G5" i="14" s="1"/>
  <c r="J55" i="34"/>
  <c r="G55" i="34"/>
  <c r="J53" i="34"/>
  <c r="G53" i="34"/>
  <c r="J52" i="34"/>
  <c r="G52" i="34"/>
  <c r="J51" i="34"/>
  <c r="G51" i="34"/>
  <c r="I50" i="34"/>
  <c r="F50" i="34"/>
  <c r="H49" i="34"/>
  <c r="E49" i="34"/>
  <c r="J38" i="34"/>
  <c r="G38" i="34"/>
  <c r="J36" i="34"/>
  <c r="G36" i="34"/>
  <c r="I35" i="34"/>
  <c r="F35" i="34"/>
  <c r="H34" i="34"/>
  <c r="E34" i="34"/>
  <c r="J16" i="34"/>
  <c r="G16" i="34"/>
  <c r="J15" i="34"/>
  <c r="G15" i="34"/>
  <c r="J14" i="34"/>
  <c r="G14" i="34"/>
  <c r="J8" i="34"/>
  <c r="G8" i="34"/>
  <c r="I7" i="34"/>
  <c r="F7" i="34"/>
  <c r="H6" i="34"/>
  <c r="E6" i="34"/>
  <c r="F8" i="1" l="1"/>
  <c r="E8" i="1"/>
  <c r="C8" i="1"/>
  <c r="B8" i="1"/>
  <c r="F7" i="1"/>
  <c r="D34" i="23" s="1"/>
  <c r="E7" i="1"/>
  <c r="C34" i="23" s="1"/>
  <c r="C7" i="1"/>
  <c r="B34" i="23" s="1"/>
  <c r="B7" i="1"/>
  <c r="A34" i="23" s="1"/>
  <c r="F6" i="1"/>
  <c r="E6" i="1"/>
  <c r="E5" i="1"/>
  <c r="D5" i="1"/>
  <c r="C6" i="1"/>
  <c r="B6" i="1"/>
  <c r="B5" i="1"/>
  <c r="A5" i="1"/>
  <c r="A5" i="34" l="1"/>
  <c r="B5" i="34"/>
  <c r="C5" i="34"/>
  <c r="D5" i="34"/>
  <c r="A33" i="34"/>
  <c r="B33" i="34"/>
  <c r="C33" i="34"/>
  <c r="D33" i="34"/>
  <c r="A48" i="34"/>
  <c r="B48" i="34"/>
  <c r="C48" i="34"/>
  <c r="D48" i="34"/>
  <c r="D48" i="27"/>
  <c r="C48" i="27"/>
  <c r="B48" i="27"/>
  <c r="A48" i="27"/>
  <c r="T38" i="27"/>
  <c r="Q38" i="27"/>
  <c r="T36" i="27"/>
  <c r="Q36" i="27"/>
  <c r="S35" i="27"/>
  <c r="P35" i="27"/>
  <c r="R34" i="27"/>
  <c r="O34" i="27"/>
  <c r="D33" i="27"/>
  <c r="C33" i="27"/>
  <c r="B33" i="27"/>
  <c r="A33" i="27"/>
  <c r="T15" i="27"/>
  <c r="Q15" i="27"/>
  <c r="T14" i="27"/>
  <c r="Q14" i="27"/>
  <c r="T13" i="27"/>
  <c r="Q13" i="27"/>
  <c r="T8" i="27"/>
  <c r="Q8" i="27"/>
  <c r="S7" i="27"/>
  <c r="P7" i="27"/>
  <c r="R6" i="27"/>
  <c r="O6" i="27"/>
  <c r="D5" i="27"/>
  <c r="C5" i="27"/>
  <c r="B5" i="27"/>
  <c r="A5" i="27"/>
  <c r="D48" i="26"/>
  <c r="C48" i="26"/>
  <c r="B48" i="26"/>
  <c r="A48" i="26"/>
  <c r="T38" i="26"/>
  <c r="Q38" i="26"/>
  <c r="T36" i="26"/>
  <c r="Q36" i="26"/>
  <c r="S35" i="26"/>
  <c r="P35" i="26"/>
  <c r="R34" i="26"/>
  <c r="O34" i="26"/>
  <c r="D33" i="26"/>
  <c r="C33" i="26"/>
  <c r="B33" i="26"/>
  <c r="A33" i="26"/>
  <c r="T16" i="26"/>
  <c r="Q16" i="26"/>
  <c r="T15" i="26"/>
  <c r="Q15" i="26"/>
  <c r="T14" i="26"/>
  <c r="Q14" i="26"/>
  <c r="T8" i="26"/>
  <c r="Q8" i="26"/>
  <c r="S7" i="26"/>
  <c r="P7" i="26"/>
  <c r="R6" i="26"/>
  <c r="O6" i="26"/>
  <c r="D5" i="26"/>
  <c r="C5" i="26"/>
  <c r="B5" i="26"/>
  <c r="A5" i="26"/>
  <c r="D48" i="25"/>
  <c r="C48" i="25"/>
  <c r="B48" i="25"/>
  <c r="A48" i="25"/>
  <c r="T38" i="25"/>
  <c r="Q38" i="25"/>
  <c r="T36" i="25"/>
  <c r="Q36" i="25"/>
  <c r="S35" i="25"/>
  <c r="P35" i="25"/>
  <c r="R34" i="25"/>
  <c r="O34" i="25"/>
  <c r="D33" i="25"/>
  <c r="C33" i="25"/>
  <c r="B33" i="25"/>
  <c r="A33" i="25"/>
  <c r="T16" i="25"/>
  <c r="Q16" i="25"/>
  <c r="T15" i="25"/>
  <c r="Q15" i="25"/>
  <c r="T14" i="25"/>
  <c r="Q14" i="25"/>
  <c r="T8" i="25"/>
  <c r="Q8" i="25"/>
  <c r="S7" i="25"/>
  <c r="P7" i="25"/>
  <c r="R6" i="25"/>
  <c r="O6" i="25"/>
  <c r="D5" i="25"/>
  <c r="C5" i="25"/>
  <c r="B5" i="25"/>
  <c r="A5" i="25"/>
  <c r="T39" i="23"/>
  <c r="Q39" i="23"/>
  <c r="T37" i="23"/>
  <c r="Q37" i="23"/>
  <c r="S36" i="23"/>
  <c r="P36" i="23"/>
  <c r="R35" i="23"/>
  <c r="O35" i="23"/>
  <c r="O6" i="23"/>
  <c r="T14" i="23"/>
  <c r="T15" i="23"/>
  <c r="T16" i="23"/>
  <c r="T8" i="23"/>
  <c r="S7" i="23"/>
  <c r="R6" i="23"/>
  <c r="D5" i="23"/>
  <c r="C5" i="23"/>
  <c r="P6" i="22"/>
  <c r="U53" i="22"/>
  <c r="R53" i="22"/>
  <c r="U52" i="22"/>
  <c r="R52" i="22"/>
  <c r="U51" i="22"/>
  <c r="R51" i="22"/>
  <c r="T50" i="22"/>
  <c r="Q50" i="22"/>
  <c r="S49" i="22"/>
  <c r="P49" i="22"/>
  <c r="U38" i="22"/>
  <c r="R38" i="22"/>
  <c r="U36" i="22"/>
  <c r="R36" i="22"/>
  <c r="T35" i="22"/>
  <c r="Q35" i="22"/>
  <c r="S34" i="22"/>
  <c r="P34" i="22"/>
  <c r="Q14" i="23"/>
  <c r="Q15" i="23"/>
  <c r="Q16" i="23"/>
  <c r="Q8" i="23"/>
  <c r="P7" i="23"/>
  <c r="U14" i="22"/>
  <c r="U15" i="22"/>
  <c r="U16" i="22"/>
  <c r="U8" i="22"/>
  <c r="T7" i="22"/>
  <c r="S6" i="22"/>
  <c r="R14" i="22"/>
  <c r="R15" i="22"/>
  <c r="R16" i="22"/>
  <c r="R8" i="22"/>
  <c r="Q7" i="22"/>
  <c r="D49" i="23"/>
  <c r="C49" i="23"/>
  <c r="B49" i="23"/>
  <c r="A49" i="23"/>
  <c r="B5" i="23"/>
  <c r="A5" i="23"/>
  <c r="D48" i="22"/>
  <c r="C48" i="22"/>
  <c r="B48" i="22"/>
  <c r="A48" i="22"/>
  <c r="D33" i="22"/>
  <c r="C33" i="22"/>
  <c r="B33" i="22"/>
  <c r="A33" i="22"/>
  <c r="D5" i="22"/>
  <c r="C5" i="22"/>
  <c r="B5" i="22"/>
  <c r="A5" i="22"/>
  <c r="F8" i="4" l="1"/>
  <c r="E8" i="4"/>
  <c r="C8" i="4"/>
  <c r="B8" i="4"/>
  <c r="F7" i="4"/>
  <c r="E7" i="4"/>
  <c r="C7" i="4"/>
  <c r="B7" i="4"/>
  <c r="F6" i="4"/>
  <c r="E6" i="4"/>
  <c r="C6" i="4"/>
  <c r="B6" i="4"/>
  <c r="E5" i="4"/>
  <c r="D5" i="4"/>
  <c r="B5" i="4"/>
  <c r="A5" i="4"/>
  <c r="F7" i="3"/>
  <c r="F8" i="13" s="1"/>
  <c r="F8" i="14" s="1"/>
  <c r="E7" i="3"/>
  <c r="E8" i="13" s="1"/>
  <c r="E8" i="14" s="1"/>
  <c r="C7" i="3"/>
  <c r="C8" i="13" s="1"/>
  <c r="C8" i="14" s="1"/>
  <c r="B7" i="3"/>
  <c r="B8" i="13" s="1"/>
  <c r="B8" i="14" s="1"/>
  <c r="F6" i="3"/>
  <c r="F7" i="13" s="1"/>
  <c r="F7" i="14" s="1"/>
  <c r="E6" i="3"/>
  <c r="E7" i="13" s="1"/>
  <c r="E7" i="14" s="1"/>
  <c r="C6" i="3"/>
  <c r="C7" i="13" s="1"/>
  <c r="C7" i="14" s="1"/>
  <c r="B6" i="3"/>
  <c r="B7" i="13" s="1"/>
  <c r="B7" i="14" s="1"/>
  <c r="E5" i="3"/>
  <c r="E6" i="13" s="1"/>
  <c r="E6" i="14" s="1"/>
  <c r="F5" i="3"/>
  <c r="F6" i="13" s="1"/>
  <c r="F6" i="14" s="1"/>
  <c r="C5" i="3"/>
  <c r="C6" i="13" s="1"/>
  <c r="C6" i="14" s="1"/>
  <c r="B5" i="3"/>
  <c r="B6" i="13" s="1"/>
  <c r="B6" i="14" s="1"/>
  <c r="E4" i="3"/>
  <c r="E5" i="13" s="1"/>
  <c r="E5" i="14" s="1"/>
  <c r="D4" i="3"/>
  <c r="D5" i="13" s="1"/>
  <c r="B4" i="3"/>
  <c r="B5" i="13" s="1"/>
  <c r="B5" i="14" s="1"/>
  <c r="A4" i="3"/>
  <c r="A5" i="13" s="1"/>
  <c r="A5" i="14" s="1"/>
</calcChain>
</file>

<file path=xl/sharedStrings.xml><?xml version="1.0" encoding="utf-8"?>
<sst xmlns="http://schemas.openxmlformats.org/spreadsheetml/2006/main" count="963" uniqueCount="311">
  <si>
    <t>NO</t>
  </si>
  <si>
    <t>INDIKATOR KINERJA</t>
  </si>
  <si>
    <t>TARGET</t>
  </si>
  <si>
    <t>CATATAN EVALUASI</t>
  </si>
  <si>
    <t>NAMA</t>
  </si>
  <si>
    <t>PARAF</t>
  </si>
  <si>
    <t>UNIT</t>
  </si>
  <si>
    <t>DEFENISI OPERASIONAL</t>
  </si>
  <si>
    <t>FORMULA</t>
  </si>
  <si>
    <t>SATUAN</t>
  </si>
  <si>
    <t>FAKTOR PENDUKUNG/ PENGHAMBAT</t>
  </si>
  <si>
    <t>REALISASI</t>
  </si>
  <si>
    <t>ANGGARAN</t>
  </si>
  <si>
    <t>CAPAIAN</t>
  </si>
  <si>
    <t>TUJUAN/SASARAN</t>
  </si>
  <si>
    <t>TW I</t>
  </si>
  <si>
    <t>TW II</t>
  </si>
  <si>
    <t>TW III</t>
  </si>
  <si>
    <t>TW IV</t>
  </si>
  <si>
    <t>CATATAN</t>
  </si>
  <si>
    <t>KINERJA</t>
  </si>
  <si>
    <t>BENCHMARK</t>
  </si>
  <si>
    <t>PROVINSI</t>
  </si>
  <si>
    <t>NASIONAL</t>
  </si>
  <si>
    <t>KAB/ KOTA LAIN</t>
  </si>
  <si>
    <t>KINERJA TRIWULAN I</t>
  </si>
  <si>
    <t>REKOMENDASI</t>
  </si>
  <si>
    <t>TAHUN 2025</t>
  </si>
  <si>
    <t>TAHUN 2026</t>
  </si>
  <si>
    <t>ANGGARAN TRIWULAN I</t>
  </si>
  <si>
    <t>PAGU</t>
  </si>
  <si>
    <t>SASARAN STRATEGIS</t>
  </si>
  <si>
    <t>TARGET KINERJA</t>
  </si>
  <si>
    <t>Langkah-langkah/ aktivitas pencapaian target IKU</t>
  </si>
  <si>
    <t>PENCAPAIAN TARGET INDIKATOR KINERJA</t>
  </si>
  <si>
    <t>PROGRAM/ KEGIATAN/ SUB KEGIATAN</t>
  </si>
  <si>
    <t>INDIKATOR OUTCOME/ OUTPUT</t>
  </si>
  <si>
    <t>BIDANG PENANGGUNG JAWAB</t>
  </si>
  <si>
    <t>Langkah-langkah/ Aktivitas Pencapaian Target IKU</t>
  </si>
  <si>
    <t>PENCAPAIAN TARGET INDIKATOR KINERJA TRIWULAN I</t>
  </si>
  <si>
    <t>CAPAIAN INDIKATOR TRIWULAN I</t>
  </si>
  <si>
    <t>AWAL</t>
  </si>
  <si>
    <t>PERUBAHAN</t>
  </si>
  <si>
    <t>FORMULA PERHITUNGAN</t>
  </si>
  <si>
    <t>OUTCOME</t>
  </si>
  <si>
    <t>MANDAT ATAS TUGAS DAN FUNGSI /PERMASALAHAN</t>
  </si>
  <si>
    <t>CROSSCUTTING</t>
  </si>
  <si>
    <t>OPD</t>
  </si>
  <si>
    <t xml:space="preserve"> TELAH DIPERIKSA DAN DISETUJUI OLEH TIM VERIFIKATOR OPD</t>
  </si>
  <si>
    <t>Padang Panjang,         Januari 2026</t>
  </si>
  <si>
    <t>Kepala OPD</t>
  </si>
  <si>
    <t>1.</t>
  </si>
  <si>
    <t>1.1.</t>
  </si>
  <si>
    <t>1.2.</t>
  </si>
  <si>
    <t>1.3.</t>
  </si>
  <si>
    <t>2.</t>
  </si>
  <si>
    <t>3.</t>
  </si>
  <si>
    <t>5.</t>
  </si>
  <si>
    <t>4.</t>
  </si>
  <si>
    <t>TUJUAN/ SASARAN/ 
PROGRAM/ KEGIATAN/ SUB KEGIATAN</t>
  </si>
  <si>
    <t>TAHUN 2027</t>
  </si>
  <si>
    <t>TAHUN 2028</t>
  </si>
  <si>
    <t>TAHUN 2029</t>
  </si>
  <si>
    <t>TAHUN 2030</t>
  </si>
  <si>
    <t>REALISASI 2024</t>
  </si>
  <si>
    <t>TARGET RENSTRA TAHUN I 2025</t>
  </si>
  <si>
    <t>TARGET 2025</t>
  </si>
  <si>
    <t>ANGGARAN 2025</t>
  </si>
  <si>
    <t>TARGET TAHUN I RENSTRA</t>
  </si>
  <si>
    <t>BASELINE</t>
  </si>
  <si>
    <t>KONDISI AWAL (2024)</t>
  </si>
  <si>
    <t>PETUNJUK PENGGUNAAN FORM EVALUASI KESELARASAN DOKUMEN SAKIP 2025</t>
  </si>
  <si>
    <t>ANTAR SHEET SETELAH SHEET CASCADING UNTUK DATA YANG SAMA TELAH TERINTEGRASI</t>
  </si>
  <si>
    <t xml:space="preserve">DEMIKIAN JUGA UNTUK KEGIATAN DAN SUB KEGIATAN </t>
  </si>
  <si>
    <t>LAKUKAN HAL SAMA UNTUK SHEET BERIKUTNYA</t>
  </si>
  <si>
    <t>FORM INI MERUPAKAN KERTAS KERJA PENYUSUNAN DOKUMEN LKjIP TAHUN 2025 DAN MENJADI LAMPIRAN DALAM DOKUMEN LKjIP</t>
  </si>
  <si>
    <t>6.</t>
  </si>
  <si>
    <t>LENGKAPI DATA DAN NAMA OPD PADA JUDUL TABEL DISESUIKAN DENGAN NAMA OPD MASING-MASING</t>
  </si>
  <si>
    <t>7.</t>
  </si>
  <si>
    <t>KERTAS YANG DIGUNAKAN UKURAN A4 FONT ARIAL NARROW</t>
  </si>
  <si>
    <t>8.</t>
  </si>
  <si>
    <t>CEK ULANG UKURAN ROW SEBELUM DICETAK, AGAR TIDAK ADA KALIMAT YANG TERPOTONG</t>
  </si>
  <si>
    <t>HAPUS BARIS YANG TIDAK DIGUNAKAN</t>
  </si>
  <si>
    <t>JIKA SATU SASARAN MEMILIKI LEBIH DARI 1 PROGRAM, SEBELUM MENGISIKAN DATA COPY BARIS YANG BERSESUAIAN LETAKKAN SETELAH BARIS YANG DICOPY</t>
  </si>
  <si>
    <t>UNTUK SHEET CASCADING, 
JIKA SATU TUJUAN/SASARAN MEMILIKI LEBIH DARI 1 INDIKATOR, SEBELUM MENGISIKAN DATA COPY BARIS YANG BERSESUAIAN LETAKKAN SETELAH BARIS YANG DICOPY, HAPUS TUJUAN/SASARANNYA AGAR TIDAK GANDA</t>
  </si>
  <si>
    <t>Meningkatkan kualitas penyelenggaraan pemerintahan daerah dan pelayanan publik yang inovatif</t>
  </si>
  <si>
    <t>Indeks Pelayanan Publik</t>
  </si>
  <si>
    <t>Meningkatnya Kinerja Perangkat Daerah</t>
  </si>
  <si>
    <t>Angka</t>
  </si>
  <si>
    <t>Nilai AKIP Kecamatan Padang Panjang Barat</t>
  </si>
  <si>
    <t>Program Penunjang Urusan Pemerintahan Daerah Kabupaten/Kota</t>
  </si>
  <si>
    <t>Persentase pemenuhan urusan penunjang yang dipenuhi pada Kecamatan Padang Panjang Barat</t>
  </si>
  <si>
    <t>Persen</t>
  </si>
  <si>
    <t>Administrasi Keuangan Perangkat Daerah</t>
  </si>
  <si>
    <t>Persentase Pemenuhan Layanan Administrasi Keuangan pada Kecamatan Padang Panjang Barat</t>
  </si>
  <si>
    <t>Penyediaan Gaji dan Tunjangan ASN</t>
  </si>
  <si>
    <t>Jumlah    Orang    yang    Menerima    Gaji    dan Tunjangan ASN</t>
  </si>
  <si>
    <t>Orang</t>
  </si>
  <si>
    <t>Administrasi Kepegawaian Perangkat Daerah</t>
  </si>
  <si>
    <t>Persentase pemenuhan layanan administrasi kepegawaian pada Kecamatan Padang Panjang Barat</t>
  </si>
  <si>
    <t>Pengadaan    Pakaian    Dinas    Beserta    Atribut Kelengkapannya</t>
  </si>
  <si>
    <t>Jumlah  Paket  Pakaian  Dinas  beserta  Atribut Kelengkapan</t>
  </si>
  <si>
    <t xml:space="preserve">Administrasi Umum Perangkat Daerah </t>
  </si>
  <si>
    <t>Persentase pemenuhan layanan administrasi umum pada Kecamatan Padang Panjang Barat</t>
  </si>
  <si>
    <t>Paket</t>
  </si>
  <si>
    <t>Penyediaan Komponen Instalasi Listrik/ Penerangan Bangunan Kantor</t>
  </si>
  <si>
    <t>Penyediaan Bahan Logistik Kantor</t>
  </si>
  <si>
    <t>Penyediaan Bahan Cetakan dan Penggandaan</t>
  </si>
  <si>
    <t>Penyelenggaraan Rapat Koordinasi dan Konsultasi SKPD</t>
  </si>
  <si>
    <t>Jumlah      Laporan      Penyelenggaraan      Rapat Koordinasi dan Konsultasi SKPD</t>
  </si>
  <si>
    <t>Jumlah Paket Barang Cetakan dan Penggandaan yang Disediakan</t>
  </si>
  <si>
    <t>Jumlah   Paket   Bahan   Logistik   Kantor   yang Disediakan</t>
  </si>
  <si>
    <t>Jumlah         Paket         Komponen         Instalasi Listrik/ Penerangan    Bangunan    Kantor    yang Disediakan</t>
  </si>
  <si>
    <t>Pengadaan Barang Milik Daerah Penunjang Urusan Pemerintah Daerah</t>
  </si>
  <si>
    <t>Persentase pemenuhan Barang Milik Daerah sesuai dengan perencanaan Kecamatan Padang Panjang Barat</t>
  </si>
  <si>
    <t xml:space="preserve">Pengadaan  Kendaraan  Perorangan Dinas atau Kendaraan Dinas Jabatan </t>
  </si>
  <si>
    <t>Jumlah Unit Kendaraan Perorangan Dinas atau Kendaraan Dinas Jabatan yang Disediakan</t>
  </si>
  <si>
    <t>Pengadaan  Kendaraan  Dinas  Operasional  atau Lapangan</t>
  </si>
  <si>
    <t>Jumlah Unit Kendaraan Perorangan Dinas atau Kendaraan Dinas lapangan yang Disediakan</t>
  </si>
  <si>
    <t>Pengadaan Peralatan dan Mesin Lainnya</t>
  </si>
  <si>
    <t>Jumlah Unit Peralatan dan Mesin Lainnya yang Disediakan</t>
  </si>
  <si>
    <t>Pengadaan Gedung Kantor atau Bangunan Lainnya</t>
  </si>
  <si>
    <t>Jumlah  Unit  Gedung  Kantor  atau  Bangunan Lainnya yang Disediakan</t>
  </si>
  <si>
    <t>Pengadaan Sarana dan Prasarana Gedung Kantor atau Bangunan Lainnya</t>
  </si>
  <si>
    <t>Jumlah  Unit  Sarana dan Prasarana Gedung  Kantor  atau  Bangunan
Lainnya yang Disediakan</t>
  </si>
  <si>
    <t>Unit</t>
  </si>
  <si>
    <t>Penyediaan Jasa Penunjang Urusan Pemerintahan Daerah</t>
  </si>
  <si>
    <t>Persentase penyediaan jasa penunjang urusan pemerintahan daerah yang terpenuhi</t>
  </si>
  <si>
    <t xml:space="preserve">Penyediaan Jasa Surat Menyurat </t>
  </si>
  <si>
    <t>Jumlah     Laporan     Penyediaan     Jasa     Surat Menyurat</t>
  </si>
  <si>
    <t>Penyediaan Jasa Komunikasi, Sumber daya Air dan Listrik</t>
  </si>
  <si>
    <t>Jumlah  Laporan  Penyediaan  Jasa  Komunikasi, Sumber Daya Air dan Listrik yang Disediakan</t>
  </si>
  <si>
    <t xml:space="preserve">Penyediaan Jasa Pelayanan Umum Kantor </t>
  </si>
  <si>
    <t>Jumlah   Laporan   Penyediaan   Jasa   Pelayanan Umum Kantor yang Disediakan</t>
  </si>
  <si>
    <t>Laporan</t>
  </si>
  <si>
    <t>Pemeliharaan Barang Milik Daerah Penunjang Urusan Pemerintahan Daerah</t>
  </si>
  <si>
    <t xml:space="preserve">Persentase ketersediaan Barang Milik Daerah berkondisi baik </t>
  </si>
  <si>
    <t>Penyediaan Jasa Pemeliharaan, Biaya Pemeliharaan, dan Pajak Kendaraan Perorangan Dinas atau Kendaraan Dinas Jabatan</t>
  </si>
  <si>
    <t>Pemeliharaan Peralatan dan Mesin Lainnya</t>
  </si>
  <si>
    <t>Pemeliharaan/ Rehabilitasi Gedung Kantor dan Bangunan Lainnya</t>
  </si>
  <si>
    <t>Pemeliharaan/ Rehabilitasi Sarana dan Prasarana Gedung Kantor atau Bangunan Lainnya</t>
  </si>
  <si>
    <t>Jumlah Sarana dan Prasarana Gedung Kantor atau Bangunan Lainnya yang Dipelihara/ Direhabilitasi</t>
  </si>
  <si>
    <t>Jumlah Gedung Kantor dan Bangunan Lainnya yang Dipelihara/ Direhabilitasi</t>
  </si>
  <si>
    <t>Jumlah Peralatan dan Mesin Lainnya yang Dipelihara</t>
  </si>
  <si>
    <t>Jumlah Kendaraan Perorangan Dinas atau Kendaraan Dinas Jabatan yang Dipelihara dan dibayarkan Pajaknya</t>
  </si>
  <si>
    <t>Nilai Survey Kepuasan Masyarakat pada Kecamatan Padang Panjang Barat</t>
  </si>
  <si>
    <t>Meningkatnya Kualitas Layanan Publik yang Transparan dan Akuntabel di Kecamatan dan Kelurahan</t>
  </si>
  <si>
    <t>Program Penyelenggaraan Pemerintahan dan Pelayanan Publik</t>
  </si>
  <si>
    <t>Persentase Tingkat Layanan pada Kecamatan Padang Panjang Barat</t>
  </si>
  <si>
    <t>Koordinasi Penyelenggaraan Kegiatan Pemerintahan di Tingkat Kecamatan</t>
  </si>
  <si>
    <t>Jumlah koordinasi yang dilaksanakan ditingkat kecamatan</t>
  </si>
  <si>
    <t>Peningkatan Efektifitas Kegiatan Pemerintahan di Tingkat Kecamatan</t>
  </si>
  <si>
    <t xml:space="preserve">Jumlah Dokumen Peningkatan Efektifitas Kegiatan Pemerintahan di Tingkat Kecamatan </t>
  </si>
  <si>
    <t>Dokumen</t>
  </si>
  <si>
    <t>Koordinasi/Sinergi dengan Perangkat Daerah dan/atau Instansi Vertikal yang Terkait dalam Pemeliharaan Sarana dan Prasarana Pelayanan Umum</t>
  </si>
  <si>
    <t>Jumlah Dokumen Koordinasi/Sinergi dengan perangkat daerah dan / atau Instansi Vertikal yang Terkait dalam pemeliharaan sarana dan prasarana pelayanan umum</t>
  </si>
  <si>
    <t>Koordinasi Pemeliharaan Prasarana dan Sarana Pelayanan Umum</t>
  </si>
  <si>
    <t>Jumlah Rapat Koordinasi Layanan Persampahan</t>
  </si>
  <si>
    <t>Rapat</t>
  </si>
  <si>
    <t>Pelaksanaan Urusan Pemerintahan yang Dilimpahkan Kepada Camat</t>
  </si>
  <si>
    <t>Jumlah Urusan Pemerintahan yang Dilimpahkan</t>
  </si>
  <si>
    <t>Pelaksanaan Urusan Pemerintahan yang Terkait dengan Kewenangan Lain yang Dilimpahkan</t>
  </si>
  <si>
    <t>Jumlah Laporan Pelaksanaan Kewenangan Lain yang Dilimpahkan</t>
  </si>
  <si>
    <t>Urusan</t>
  </si>
  <si>
    <t>Program Penyelenggaraan Urusan Pemerintahan Umum</t>
  </si>
  <si>
    <t>Persentase penyelenggaraan urusan pemerintah daerah yang dilaksanakan pada Kecamatan Padang Panjang Barat</t>
  </si>
  <si>
    <t>Penyelenggaraan Urusan Pemerintahan Umum Sesuai Penugasan Kepala Daerah</t>
  </si>
  <si>
    <t>Jumlah Kegiatan Urusan Pemerintahan umum yang dilaksanakan sesuai penugasan kepala daerah</t>
  </si>
  <si>
    <t>Pembinaan Kerukunan Antar suku dan Intra suku, Umat Beragama, Ras dan Golongan Lainnya Guna Mewujudkan Stabilitas Nasional dan Keamanan Lokal, Regional</t>
  </si>
  <si>
    <t xml:space="preserve">Jumlah Orang yang Mengikuti Pembinaan Kerukunan Antar Suku dan Intra Suku , Umat Beragama, Ras, dan Golongan Lainnya Guna Mewujudkan Stabilitas Keamanan Lokal,Regional, dan Nasional </t>
  </si>
  <si>
    <t>Pelaksanaan Tugas Forum Koordinasi Pimpinan di Kecamatan</t>
  </si>
  <si>
    <t xml:space="preserve">Jumlah Dokumen Tugas Forum Koordinasi Pimpinan di Kecamatan </t>
  </si>
  <si>
    <t>Program Koordinasi Ketenteraman dan Ketertiban Umum</t>
  </si>
  <si>
    <t>Jumlah Laporan Kasus Pelanggaran Trantibum pada Kecamatan Padang Panjang Barat</t>
  </si>
  <si>
    <t>Koordinasi Upaya Penyelenggaraan Ketentraman dan Ketertiban Umum</t>
  </si>
  <si>
    <t>Jumlah Jenis Kegiatan Koordinasi Trantib</t>
  </si>
  <si>
    <t>Sinergitas dengan Kepolisian Negara Republik Indonesia, Tentara Nasional Indonesia dan Instansi Vertikal di Wilayah Kecamatan (FKPM)</t>
  </si>
  <si>
    <t xml:space="preserve">Jumlah Laporan Hasil Sinergitas dengan Kepolisian Negara Republik Indonesia, Tentara Nasional Indonesia dan Instansi Vertikal di Wilayah Kecamatan  </t>
  </si>
  <si>
    <t>Jenis</t>
  </si>
  <si>
    <t>Meningkatnya Partisipasi dan Pemberdayaan Masyarakat dalam Pembangunan</t>
  </si>
  <si>
    <t>Persentase Partisipasi Masyarakat dalam Pembangunan Kecamatan dan Kelurahan pada Kecamatan Padang Panjang Barat</t>
  </si>
  <si>
    <t>Program Pemberdayaan Masyarakat Desa dan Kelurahan</t>
  </si>
  <si>
    <t>Tingkat Partisipasi dan Pemberdayaan Masyarakat Kecamatan / Kelurahan pada Kecamatan Padang Panjang Barat</t>
  </si>
  <si>
    <t>Pemberdayaan Kelurahan</t>
  </si>
  <si>
    <t>Jumlah jenis pemberdayaan kelurahan yang dilaksanakan</t>
  </si>
  <si>
    <t>Peningkatan Partisipasi Masyarakat dalam Forum Musyawarah Perencanaan Pembangunan di Kelurahan</t>
  </si>
  <si>
    <t>Jumlah Lembaga Kemasyarakatan yang Berpartisipasi dalam Forum Musyawarah Perencanaan Pembangunan di Kelurahan</t>
  </si>
  <si>
    <t>Pembangunan Sarana dan Prasarana Kelurahan</t>
  </si>
  <si>
    <t>Jumlah Sarana dan Prasarana Kelurahan yang Terbangun</t>
  </si>
  <si>
    <t>Pemberdayaan Masyarakat di Kelurahan</t>
  </si>
  <si>
    <t xml:space="preserve">Jumlah Pokmas dan Ormas yang Melaksanakan Pemberdayaan Masyarakat di Kelurahan </t>
  </si>
  <si>
    <t>Pemberdayaan Lembaga Kemasyarakatan Tingkat Kecamatan</t>
  </si>
  <si>
    <t xml:space="preserve">Jumlah Rukun Tetangga </t>
  </si>
  <si>
    <t>Jumlah Lembaga Kemasyarakatan yang Diselenggarakan</t>
  </si>
  <si>
    <t>Penyelenggaraan Lembaga Kemasyarakatan</t>
  </si>
  <si>
    <t>Lembaga</t>
  </si>
  <si>
    <t>RT</t>
  </si>
  <si>
    <t>Pokmas</t>
  </si>
  <si>
    <t>Lokasi</t>
  </si>
  <si>
    <t>ROMI AR RAHMAN, ST</t>
  </si>
  <si>
    <t>NIP. 19821012 201101 1 008</t>
  </si>
  <si>
    <t>SEKRETARIS KECAMATAN</t>
  </si>
  <si>
    <t>NOFAWATI, SE</t>
  </si>
  <si>
    <t>KEPALA SEKSI TATA PEMERINTAHAN, KETENTRAMAN DAN KETERTIBAN UMUM</t>
  </si>
  <si>
    <t>NOFRI ANDRI, S.Ag</t>
  </si>
  <si>
    <t>KEPALA SEKSI PEMBERDAYAAN MASYARAKAT</t>
  </si>
  <si>
    <t>DENI YULIADI, S.Pd</t>
  </si>
  <si>
    <t>KEPALA SEKSI SOSIAL</t>
  </si>
  <si>
    <t>AROSA APRIYANI, SIP, MM</t>
  </si>
  <si>
    <t>KEPALA SEKSI PELAYANAN</t>
  </si>
  <si>
    <t>DESMIWATI, SE</t>
  </si>
  <si>
    <t>LAPORAN KINERJA KECAMATAN PADANG PANJANG BARAT TAHUN 2024</t>
  </si>
  <si>
    <t>TABEL 4 RENSTRA 2025-2029 : RENCANA PROGRAM KEGIATAN, SUBKEGIATAN DAN PENDANAAN KECAMATAN PADANG PANJANG BARAT</t>
  </si>
  <si>
    <t>IKU KECAMATAN PADANG PANJANG BARAT 2025-2029</t>
  </si>
  <si>
    <t>TABEL 3. TUJUAN DAN SASARAN RENSTRA KECAMATAN PADANG PANJANG BARAT TAHUN 2025-2029</t>
  </si>
  <si>
    <t>CASCADING KECAMATAN PADANG PANJANG BARAT TAHUN 2025-2029</t>
  </si>
  <si>
    <t>TABEL 3.2 RENJA 2025 : TUJUAN SASARAN KECAMATAN PADANG PANJANG BARAT</t>
  </si>
  <si>
    <t>TABEL 4. RENJA 2025 : RENCANA PROGRAM, KEGIATAN, SUB KEGIATAN DAN PENDANAAN KECAMATAN PADANG PANJANG BARAT</t>
  </si>
  <si>
    <t>DPA KECAMATAN PADANG PANJANG BARAT TAHUN 2025</t>
  </si>
  <si>
    <t>PK KECAMATAN PADANG PANJANG BARAT TAHUN 2025</t>
  </si>
  <si>
    <t>RENCANA KINERJA TAHUNAN KECAMATAN PADANG PANJANG BARAT TAHUN 2025</t>
  </si>
  <si>
    <t>Persentase partisipasi masyarakat dalam pembangunan kecamatan dan kelurahan</t>
  </si>
  <si>
    <t xml:space="preserve">Meningkatnya partisipasi masyarakat dalam pembangunan kecamatan, kelurahan </t>
  </si>
  <si>
    <t>Partisipasi masyarakat dalam setiap kegiatan di kelurahan</t>
  </si>
  <si>
    <t>(Jumlah anggaran partisipasi / Total Belanja Langsung kecamatan dan kelurahan) x 100%</t>
  </si>
  <si>
    <t xml:space="preserve">Dinas Sosial </t>
  </si>
  <si>
    <t>Pemberdayaan Masyarakat Desa Dan Kelurahan</t>
  </si>
  <si>
    <t>Tingkat partisipasi dan pemberdayaan masyarakat Kecamat an/Kelurahan pada Kecamatan Padang Panjang Barat</t>
  </si>
  <si>
    <t xml:space="preserve"> Pemberdayaan Kelurahan</t>
  </si>
  <si>
    <t>Terlaksanaknya Kegiatan Pemberdayaan Kelurahan yang dilaksanakan</t>
  </si>
  <si>
    <t>Jumlah      Lembaga      Kemasyarakatan      yang Berpartisipasi     dalam     Forum     Musyawarah Perencanaan Pembangunan di Kelurahan</t>
  </si>
  <si>
    <t>Bappeda, OPD Teknis</t>
  </si>
  <si>
    <t>Pembangunan Sarana dan Prasarana di Kelurahan</t>
  </si>
  <si>
    <t>Jumlah  Sarana  dan  Prasarana  Kelurahan  yang Terbangun</t>
  </si>
  <si>
    <t>OPD Teknis</t>
  </si>
  <si>
    <t>Jumlah Pokmas dan Ormas yang Melaksanakan Pemberdayaan Masyarakat di Kelurahan</t>
  </si>
  <si>
    <t>Jumlah Lembaga Kemasyarakatan Tingkat Kecamatan yang diberdayakan</t>
  </si>
  <si>
    <t>Jumlah      Lembaga      Kemasyarakatan      yang
Diselenggarakan</t>
  </si>
  <si>
    <t>Meningkatnya kualitas Layanan publik yang transparan dan akuntabel di Kecamatan dan Kelurahan</t>
  </si>
  <si>
    <t>Nilai Survey Kepuasan Masyarakat</t>
  </si>
  <si>
    <t>(kuisioner, aplikasi)</t>
  </si>
  <si>
    <t>Penyelenggaraan Pemerintahan Dan Pelayanan Publik</t>
  </si>
  <si>
    <t>Presentase tingkat layanan</t>
  </si>
  <si>
    <t>Kegiatan Koordinasi Pemeliharaan Prasarana dan Sarana Pelayanan Umum</t>
  </si>
  <si>
    <t>Terlaksananya Koordinasi</t>
  </si>
  <si>
    <t>Koordinasi/Sinergi dengan Perangkat Daerah dan/atau Instansi Vertikal yang terkait dalam Pemeliharaan Sarana dan Prasarana Pelayanan Umum</t>
  </si>
  <si>
    <t>Jumlah Dokumen Koordinasi/Sinergi dengan Perangkat Daerah dan/atau  Instansi  Vertikal yang Terkait dalam Pemeliharaan Sarana dan Prasarana Pelayanan Umum</t>
  </si>
  <si>
    <t>Dinas Perkim LH</t>
  </si>
  <si>
    <t>Kegiatan Pelaksanaan Urusan Pemerintahan yang Dilimpahkan kepada Camat</t>
  </si>
  <si>
    <t>Terlaksananya Pelimpahan urusan pemerintahan</t>
  </si>
  <si>
    <t>Pelaksanaan Urusan Pemerintahan yang terkait dengan Kewenangan Lain yang Dilimpahkan</t>
  </si>
  <si>
    <t>Jumlah  Laporan Pelaksanaan  Kewenangan Lain yang Dilimpahkan</t>
  </si>
  <si>
    <t>Dinas Sosial, DKK</t>
  </si>
  <si>
    <t>Koordinasi Ketentraman Dan Ketertiban Umum</t>
  </si>
  <si>
    <t>Persentase penurunan tingkat pelanggaran ketenteraman ketertiban umum</t>
  </si>
  <si>
    <t>Kegiatan Koordinasi Upaya Penyelenggaraan Ketenteraman dan Ketertiban Umum</t>
  </si>
  <si>
    <t>Terselenggaranya Koordinasi Ketentraman dan Ketertiban Umum</t>
  </si>
  <si>
    <t>Sinergitas dengan Kepolisian Negara Republik Indonesia, Tentara Nasional Indonesia dan Instansi Vertikal di Wilayah Kecamatan</t>
  </si>
  <si>
    <t>Jumlah Laporan Hasil Sinergitas dengan Kepolisian Negara Republik Indonesia, Tentara Nasional   Indonesia   dan   Instansi   Vertikal   di Wilayah Kecamatan</t>
  </si>
  <si>
    <t>Dinas Damkar dan Satpol PP</t>
  </si>
  <si>
    <t>Penyelenggaraan Urusan Pemerintahan Umum</t>
  </si>
  <si>
    <t>Persentase penyelenggaraan urusan pemerintah daerah yang dilaksanakan</t>
  </si>
  <si>
    <t>Kegiatan Penyelenggaraan Urusan Pemerintahan Umum sesuai Penugasan Kepala Daerah</t>
  </si>
  <si>
    <t xml:space="preserve">Terselenggaranya Urusan Pemerintahan Umum </t>
  </si>
  <si>
    <t>Pembinaan Keurukunan antarsuku dan intrasuku, Umat Beragama, Ras dan Golongan lainnya guna mewujudkan Stabilitas Keamanan Lokal, Regional dan Nasional</t>
  </si>
  <si>
    <t xml:space="preserve">Jumlah Orang yang Mengikuti Pembinaan Kerukunan Antar Suku dan Intra Suku , Umat Beragama, Ras, dan Golongan Lainnya Guna Mewujudkan Stabilitas     </t>
  </si>
  <si>
    <t>Kesra</t>
  </si>
  <si>
    <t xml:space="preserve">Jumlah   Dokumen   Tugas   Forum   Koordinasi Pimpinan di Kecamatan </t>
  </si>
  <si>
    <t>BPBD dan Kesbangpol, Setdako</t>
  </si>
  <si>
    <t>Padang Panjang,         Januari 2025</t>
  </si>
  <si>
    <t>POHON KINERJA KECAMATAN PADANG PANJANG BARAT TAHUN 2025-2029</t>
  </si>
  <si>
    <t>Meningkatkan tata kelola pemerintahan yang  melayani, akuntabel, profesional, transparan dan inovatif</t>
  </si>
  <si>
    <t>1.1</t>
  </si>
  <si>
    <t>1.2</t>
  </si>
  <si>
    <t>Bagian Organisasi</t>
  </si>
  <si>
    <t>1.3</t>
  </si>
  <si>
    <t>( jumlah layanan yang diberikan/jumlah total layanan yang menjadi kewenangan pemerintah kecamatan) x 100%</t>
  </si>
  <si>
    <t>Skor hasil evaluasi atas penerapan Sistim akuntabilitas  Kinerja Instansi Pemerintah pada Organisasi Perangkat Daerah yang mrnggambarkan tingkat efektifitas, efesiensi, dan akuntabilitas</t>
  </si>
  <si>
    <t>Skor Evaluasi dari Inspektorat</t>
  </si>
  <si>
    <t>Pelaksanaan Penatausahaan dan Pengujian/Verifikasi Keuangan SKPD</t>
  </si>
  <si>
    <t>Jumlah Dokumen Penatausahaan dan Pengujian/Verifikasi Keuangan SKPD</t>
  </si>
  <si>
    <t>Orang/bulan</t>
  </si>
  <si>
    <t>Penyediaan Jasa Pemeliharaan, Biaya Pemeliharaan, Pajak dan Perizinan Kendaraan Dinas Operasional atau Lapangan</t>
  </si>
  <si>
    <t>Jumlah Kendaraan Dinas Operasional atau Lapangan yang Dipelihara dan dibayarkan Pajak dan Perizinannya</t>
  </si>
  <si>
    <t>21 unit</t>
  </si>
  <si>
    <t>1 Unit</t>
  </si>
  <si>
    <t>13 Unit</t>
  </si>
  <si>
    <t>Kali</t>
  </si>
  <si>
    <t>Kegiatan</t>
  </si>
  <si>
    <t>Bagian Umum dan Kepegawaian</t>
  </si>
  <si>
    <t>Seksi Tata Pemerintahan, Ketentraman dan Ketertiban Umum</t>
  </si>
  <si>
    <t>Seksi Sosial</t>
  </si>
  <si>
    <t>Seksi Pemberdayaan Masyarakat</t>
  </si>
  <si>
    <t>RENAKSI KECAMATAN PADANG PANJANG BARAT TAHUN 2025</t>
  </si>
  <si>
    <t>REALISASI RENAKSI TRIWULAN I TAHUN 2025 KECAMATAN PADANG PANJANG BARAT</t>
  </si>
  <si>
    <t>REALISASI RENAKSI TRIWULAN II TAHUN 2025 KECAMATAN PADANG PANJANG BARAT</t>
  </si>
  <si>
    <t>KINERJA TRIWULAN II</t>
  </si>
  <si>
    <t>PENCAPAIAN TARGET INDIKATOR KINERJA TRIWULAN II</t>
  </si>
  <si>
    <t>CAPAIAN INDIKATOR TRIWULAN II</t>
  </si>
  <si>
    <t>ANGGARAN TRIWULAN II</t>
  </si>
  <si>
    <t>KINERJA TRIWULAN III</t>
  </si>
  <si>
    <t>PENCAPAIAN TARGET INDIKATOR KINERJA TRIWULAN III</t>
  </si>
  <si>
    <t>CAPAIAN INDIKATOR TRIWULAN III</t>
  </si>
  <si>
    <t>ANGGARAN TRIWULAN III</t>
  </si>
  <si>
    <t>REALISASI RENAKSI TRIWULAN IV TAHUN 2025 KECAMATAN PADANG PANJANG BARAT</t>
  </si>
  <si>
    <t>KINERJA TRIWULAN IV</t>
  </si>
  <si>
    <t>PENCAPAIAN TARGET INDIKATOR KINERJA TRIWULAN IV</t>
  </si>
  <si>
    <t>CAPAIAN INDIKATOR TRIWULAN IV</t>
  </si>
  <si>
    <t>ANGGARAN TRIWULAN IV</t>
  </si>
  <si>
    <t>REALISASI RENAKSI TRIWULAN III TAHUN 2025 KECAMATAN PADANG PANJANG BARAT</t>
  </si>
  <si>
    <t>LAPORAN KINERJA KECAMATAN PADANG PANJANG BARAT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</si>
</sst>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0.0"/>
    <numFmt numFmtId="165" formatCode="0.000"/>
  </numFmts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12"/>
      <color theme="1"/>
      <name val="Arial"/>
      <family val="2"/>
    </font>
    <font>
      <sz val="9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i/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Arial Narrow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lightDown"/>
    </fill>
    <fill>
      <patternFill patternType="lightUp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1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</cellStyleXfs>
  <cellXfs count="27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3" fontId="3" fillId="0" borderId="4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right" vertical="top" wrapText="1"/>
    </xf>
    <xf numFmtId="0" fontId="4" fillId="0" borderId="0" xfId="0" applyFont="1"/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  <xf numFmtId="164" fontId="3" fillId="0" borderId="6" xfId="0" applyNumberFormat="1" applyFont="1" applyBorder="1" applyAlignment="1">
      <alignment vertical="top" wrapText="1"/>
    </xf>
    <xf numFmtId="164" fontId="3" fillId="0" borderId="0" xfId="0" applyNumberFormat="1" applyFont="1"/>
    <xf numFmtId="164" fontId="0" fillId="0" borderId="0" xfId="0" applyNumberFormat="1"/>
    <xf numFmtId="0" fontId="0" fillId="0" borderId="4" xfId="0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/>
    </xf>
    <xf numFmtId="0" fontId="5" fillId="0" borderId="0" xfId="0" applyFont="1"/>
    <xf numFmtId="0" fontId="8" fillId="0" borderId="5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8" fillId="0" borderId="4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164" fontId="5" fillId="0" borderId="0" xfId="0" applyNumberFormat="1" applyFont="1"/>
    <xf numFmtId="164" fontId="8" fillId="0" borderId="6" xfId="0" applyNumberFormat="1" applyFont="1" applyBorder="1" applyAlignment="1">
      <alignment vertical="top"/>
    </xf>
    <xf numFmtId="164" fontId="8" fillId="0" borderId="6" xfId="0" applyNumberFormat="1" applyFont="1" applyBorder="1" applyAlignment="1">
      <alignment vertical="top" wrapText="1"/>
    </xf>
    <xf numFmtId="164" fontId="8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3" fillId="0" borderId="0" xfId="0" applyFont="1" applyBorder="1"/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/>
    <xf numFmtId="0" fontId="8" fillId="0" borderId="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vertical="top"/>
    </xf>
    <xf numFmtId="2" fontId="3" fillId="0" borderId="5" xfId="0" applyNumberFormat="1" applyFont="1" applyBorder="1" applyAlignment="1">
      <alignment horizontal="right" vertical="top" wrapText="1"/>
    </xf>
    <xf numFmtId="2" fontId="3" fillId="0" borderId="4" xfId="0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vertical="top" wrapText="1"/>
    </xf>
    <xf numFmtId="41" fontId="3" fillId="0" borderId="1" xfId="1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164" fontId="1" fillId="0" borderId="6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9" fillId="0" borderId="5" xfId="0" applyFont="1" applyBorder="1" applyAlignment="1">
      <alignment vertical="top" wrapText="1"/>
    </xf>
    <xf numFmtId="164" fontId="9" fillId="0" borderId="6" xfId="0" applyNumberFormat="1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>
      <alignment vertical="top" wrapText="1"/>
    </xf>
    <xf numFmtId="0" fontId="13" fillId="0" borderId="5" xfId="0" applyFont="1" applyBorder="1" applyAlignment="1">
      <alignment vertical="top" wrapText="1"/>
    </xf>
    <xf numFmtId="164" fontId="13" fillId="0" borderId="6" xfId="0" applyNumberFormat="1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3" fontId="13" fillId="0" borderId="1" xfId="0" applyNumberFormat="1" applyFont="1" applyBorder="1" applyAlignment="1">
      <alignment horizontal="right" vertical="top" wrapText="1"/>
    </xf>
    <xf numFmtId="0" fontId="13" fillId="0" borderId="6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1" fontId="1" fillId="0" borderId="5" xfId="1" applyFont="1" applyBorder="1" applyAlignment="1">
      <alignment horizontal="center"/>
    </xf>
    <xf numFmtId="41" fontId="3" fillId="0" borderId="6" xfId="1" applyFont="1" applyBorder="1" applyAlignment="1">
      <alignment vertical="top" wrapText="1"/>
    </xf>
    <xf numFmtId="41" fontId="3" fillId="0" borderId="1" xfId="1" applyFont="1" applyBorder="1" applyAlignment="1">
      <alignment horizontal="center" vertical="top" wrapText="1"/>
    </xf>
    <xf numFmtId="41" fontId="3" fillId="0" borderId="0" xfId="1" applyFont="1"/>
    <xf numFmtId="41" fontId="1" fillId="0" borderId="0" xfId="1" applyFont="1" applyAlignment="1">
      <alignment vertical="center"/>
    </xf>
    <xf numFmtId="41" fontId="3" fillId="0" borderId="0" xfId="1" applyFont="1" applyAlignment="1">
      <alignment vertical="center"/>
    </xf>
    <xf numFmtId="41" fontId="0" fillId="0" borderId="0" xfId="1" applyFont="1"/>
    <xf numFmtId="41" fontId="1" fillId="0" borderId="3" xfId="1" applyFont="1" applyBorder="1" applyAlignment="1">
      <alignment horizontal="center" vertical="center" wrapText="1"/>
    </xf>
    <xf numFmtId="41" fontId="3" fillId="0" borderId="1" xfId="1" applyFont="1" applyBorder="1" applyAlignment="1">
      <alignment horizontal="right" vertical="top" wrapText="1"/>
    </xf>
    <xf numFmtId="41" fontId="3" fillId="0" borderId="4" xfId="1" applyFont="1" applyBorder="1" applyAlignment="1">
      <alignment vertical="top" wrapText="1"/>
    </xf>
    <xf numFmtId="41" fontId="1" fillId="0" borderId="0" xfId="1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3" fillId="0" borderId="6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3" fillId="0" borderId="4" xfId="0" applyNumberFormat="1" applyFont="1" applyBorder="1" applyAlignment="1">
      <alignment vertical="top" wrapText="1"/>
    </xf>
    <xf numFmtId="41" fontId="1" fillId="0" borderId="1" xfId="1" applyFont="1" applyBorder="1" applyAlignment="1">
      <alignment horizontal="center" vertical="center" wrapText="1"/>
    </xf>
    <xf numFmtId="41" fontId="3" fillId="3" borderId="1" xfId="1" applyFont="1" applyFill="1" applyBorder="1" applyAlignment="1">
      <alignment horizontal="right" vertical="top" wrapText="1"/>
    </xf>
    <xf numFmtId="41" fontId="3" fillId="0" borderId="0" xfId="1" applyFont="1" applyAlignment="1">
      <alignment wrapText="1"/>
    </xf>
    <xf numFmtId="0" fontId="3" fillId="0" borderId="1" xfId="0" applyFont="1" applyFill="1" applyBorder="1" applyAlignment="1">
      <alignment horizontal="right" vertical="top" wrapText="1"/>
    </xf>
    <xf numFmtId="10" fontId="3" fillId="0" borderId="1" xfId="3" applyNumberFormat="1" applyFont="1" applyFill="1" applyBorder="1" applyAlignment="1">
      <alignment horizontal="right" vertical="top" wrapText="1"/>
    </xf>
    <xf numFmtId="0" fontId="3" fillId="0" borderId="14" xfId="0" applyFont="1" applyFill="1" applyBorder="1" applyAlignment="1">
      <alignment horizontal="right" vertical="top" wrapText="1"/>
    </xf>
    <xf numFmtId="2" fontId="3" fillId="0" borderId="1" xfId="0" applyNumberFormat="1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vertical="top" wrapText="1"/>
    </xf>
    <xf numFmtId="10" fontId="3" fillId="0" borderId="3" xfId="3" applyNumberFormat="1" applyFont="1" applyFill="1" applyBorder="1" applyAlignment="1">
      <alignment horizontal="right" vertical="top" wrapText="1"/>
    </xf>
    <xf numFmtId="10" fontId="3" fillId="0" borderId="1" xfId="3" applyNumberFormat="1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41" fontId="1" fillId="0" borderId="9" xfId="1" applyFont="1" applyBorder="1" applyAlignment="1">
      <alignment horizontal="center" vertical="center"/>
    </xf>
    <xf numFmtId="41" fontId="3" fillId="2" borderId="5" xfId="1" applyFont="1" applyFill="1" applyBorder="1" applyAlignment="1">
      <alignment horizontal="right" vertical="top" wrapText="1"/>
    </xf>
    <xf numFmtId="41" fontId="3" fillId="0" borderId="5" xfId="1" applyFont="1" applyBorder="1" applyAlignment="1">
      <alignment horizontal="right" vertical="top" wrapText="1"/>
    </xf>
    <xf numFmtId="41" fontId="3" fillId="0" borderId="0" xfId="1" applyFont="1" applyBorder="1" applyAlignment="1">
      <alignment horizontal="right" vertical="top" wrapText="1"/>
    </xf>
    <xf numFmtId="0" fontId="3" fillId="0" borderId="0" xfId="0" applyFont="1" applyFill="1"/>
    <xf numFmtId="41" fontId="3" fillId="0" borderId="0" xfId="1" applyFont="1" applyFill="1" applyBorder="1" applyAlignment="1">
      <alignment horizontal="right" vertical="top" wrapText="1"/>
    </xf>
    <xf numFmtId="10" fontId="3" fillId="0" borderId="5" xfId="3" applyNumberFormat="1" applyFont="1" applyBorder="1" applyAlignment="1">
      <alignment horizontal="right" vertical="top" wrapText="1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 vertical="top" wrapText="1"/>
    </xf>
    <xf numFmtId="41" fontId="3" fillId="0" borderId="4" xfId="0" applyNumberFormat="1" applyFont="1" applyBorder="1" applyAlignment="1">
      <alignment horizontal="right" vertical="top"/>
    </xf>
    <xf numFmtId="41" fontId="3" fillId="0" borderId="0" xfId="0" applyNumberFormat="1" applyFont="1"/>
    <xf numFmtId="10" fontId="3" fillId="0" borderId="0" xfId="3" applyNumberFormat="1" applyFont="1"/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left" vertical="top" wrapText="1"/>
    </xf>
    <xf numFmtId="164" fontId="8" fillId="0" borderId="4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6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5" fillId="0" borderId="0" xfId="0" applyFont="1" applyAlignment="1">
      <alignment horizontal="center"/>
    </xf>
    <xf numFmtId="41" fontId="1" fillId="0" borderId="1" xfId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41" fontId="1" fillId="0" borderId="7" xfId="1" applyFont="1" applyBorder="1" applyAlignment="1">
      <alignment horizontal="center" vertical="center"/>
    </xf>
    <xf numFmtId="41" fontId="1" fillId="0" borderId="8" xfId="1" applyFont="1" applyBorder="1" applyAlignment="1">
      <alignment horizontal="center" vertical="center"/>
    </xf>
  </cellXfs>
  <cellStyles count="4">
    <cellStyle name="Comma [0]" xfId="1" builtinId="6"/>
    <cellStyle name="Normal" xfId="0" builtinId="0"/>
    <cellStyle name="Normal 17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NGUKURAN%20KINERJA%202025%20OPD%20RENSTRA%202025-2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UNJUK"/>
      <sheetName val="LKjIP 2024"/>
      <sheetName val="POHON KINERJA"/>
      <sheetName val="CASCADING"/>
      <sheetName val="TABEL 3 RENSTRA"/>
      <sheetName val="IKU 2025-2029"/>
      <sheetName val="TABEL 4 RENSTRA"/>
      <sheetName val="TABEL 3.2 RENJA"/>
      <sheetName val="TABEL 4 RENJA"/>
      <sheetName val="DPA 2025"/>
      <sheetName val="TABEL PK 2025"/>
      <sheetName val="RKT 2025"/>
      <sheetName val="RENAKSI 2025"/>
      <sheetName val="REALISASI RENAKSI TW I 2025"/>
      <sheetName val="REALISASI RENAKSI TW II 2025"/>
      <sheetName val="REALISASI RENAKSI TW III 2025"/>
      <sheetName val="REALISASI RENAKSI TW IV 2025"/>
      <sheetName val="LKjIP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D5" t="str">
            <v>1.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4" sqref="B4"/>
    </sheetView>
  </sheetViews>
  <sheetFormatPr defaultRowHeight="14.5" x14ac:dyDescent="0.35"/>
  <cols>
    <col min="1" max="1" width="4" customWidth="1"/>
    <col min="2" max="2" width="75.90625" customWidth="1"/>
  </cols>
  <sheetData>
    <row r="1" spans="1:2" x14ac:dyDescent="0.35">
      <c r="A1" s="29" t="s">
        <v>71</v>
      </c>
    </row>
    <row r="2" spans="1:2" ht="29" x14ac:dyDescent="0.35">
      <c r="A2" s="68" t="s">
        <v>51</v>
      </c>
      <c r="B2" s="69" t="s">
        <v>75</v>
      </c>
    </row>
    <row r="3" spans="1:2" ht="29" x14ac:dyDescent="0.35">
      <c r="A3" s="68" t="s">
        <v>55</v>
      </c>
      <c r="B3" s="69" t="s">
        <v>72</v>
      </c>
    </row>
    <row r="4" spans="1:2" ht="58" x14ac:dyDescent="0.35">
      <c r="A4" s="68" t="s">
        <v>56</v>
      </c>
      <c r="B4" s="69" t="s">
        <v>84</v>
      </c>
    </row>
    <row r="5" spans="1:2" ht="29" x14ac:dyDescent="0.35">
      <c r="B5" s="69" t="s">
        <v>83</v>
      </c>
    </row>
    <row r="6" spans="1:2" x14ac:dyDescent="0.35">
      <c r="B6" s="69" t="s">
        <v>73</v>
      </c>
    </row>
    <row r="7" spans="1:2" x14ac:dyDescent="0.35">
      <c r="A7" s="68" t="s">
        <v>58</v>
      </c>
      <c r="B7" s="69" t="s">
        <v>74</v>
      </c>
    </row>
    <row r="8" spans="1:2" ht="29" x14ac:dyDescent="0.35">
      <c r="A8" s="68" t="s">
        <v>57</v>
      </c>
      <c r="B8" s="69" t="s">
        <v>77</v>
      </c>
    </row>
    <row r="9" spans="1:2" x14ac:dyDescent="0.35">
      <c r="A9" s="68" t="s">
        <v>76</v>
      </c>
      <c r="B9" s="69" t="s">
        <v>82</v>
      </c>
    </row>
    <row r="10" spans="1:2" ht="29" x14ac:dyDescent="0.35">
      <c r="A10" s="68" t="s">
        <v>78</v>
      </c>
      <c r="B10" s="69" t="s">
        <v>81</v>
      </c>
    </row>
    <row r="11" spans="1:2" x14ac:dyDescent="0.35">
      <c r="A11" s="68" t="s">
        <v>80</v>
      </c>
      <c r="B11" s="69" t="s">
        <v>79</v>
      </c>
    </row>
  </sheetData>
  <pageMargins left="1.1811023622047245" right="0.78740157480314965" top="0.78740157480314965" bottom="0.78740157480314965" header="0.31496062992125984" footer="0.31496062992125984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A42" workbookViewId="0">
      <selection activeCell="H42" sqref="H42"/>
    </sheetView>
  </sheetViews>
  <sheetFormatPr defaultRowHeight="11.5" x14ac:dyDescent="0.25"/>
  <cols>
    <col min="1" max="2" width="1.6328125" style="4" customWidth="1"/>
    <col min="3" max="3" width="20.6328125" style="4" customWidth="1"/>
    <col min="4" max="5" width="1.6328125" style="4" customWidth="1"/>
    <col min="6" max="6" width="15.6328125" style="4" customWidth="1"/>
    <col min="7" max="7" width="15.6328125" style="90" customWidth="1"/>
    <col min="8" max="9" width="15.6328125" style="4" customWidth="1"/>
    <col min="10" max="11" width="13.6328125" style="144" customWidth="1"/>
    <col min="12" max="13" width="17.81640625" style="4" customWidth="1"/>
    <col min="14" max="16384" width="8.7265625" style="4"/>
  </cols>
  <sheetData>
    <row r="1" spans="1:13" s="61" customFormat="1" ht="15.5" x14ac:dyDescent="0.35">
      <c r="A1" s="265" t="s">
        <v>218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3" spans="1:13" s="83" customFormat="1" ht="23" customHeight="1" x14ac:dyDescent="0.35">
      <c r="A3" s="253" t="s">
        <v>35</v>
      </c>
      <c r="B3" s="254"/>
      <c r="C3" s="255"/>
      <c r="D3" s="253" t="s">
        <v>36</v>
      </c>
      <c r="E3" s="254"/>
      <c r="F3" s="255"/>
      <c r="G3" s="203" t="s">
        <v>9</v>
      </c>
      <c r="H3" s="202" t="s">
        <v>2</v>
      </c>
      <c r="I3" s="202"/>
      <c r="J3" s="266" t="s">
        <v>12</v>
      </c>
      <c r="K3" s="266"/>
      <c r="L3" s="197" t="s">
        <v>3</v>
      </c>
      <c r="M3" s="197" t="s">
        <v>26</v>
      </c>
    </row>
    <row r="4" spans="1:13" s="5" customFormat="1" ht="23" customHeight="1" x14ac:dyDescent="0.35">
      <c r="A4" s="256"/>
      <c r="B4" s="257"/>
      <c r="C4" s="258"/>
      <c r="D4" s="256"/>
      <c r="E4" s="257"/>
      <c r="F4" s="258"/>
      <c r="G4" s="204"/>
      <c r="H4" s="93" t="s">
        <v>41</v>
      </c>
      <c r="I4" s="93" t="s">
        <v>42</v>
      </c>
      <c r="J4" s="148" t="s">
        <v>41</v>
      </c>
      <c r="K4" s="148" t="s">
        <v>42</v>
      </c>
      <c r="L4" s="198"/>
      <c r="M4" s="198"/>
    </row>
    <row r="5" spans="1:13" s="31" customFormat="1" ht="24" customHeight="1" x14ac:dyDescent="0.35">
      <c r="A5" s="207" t="str">
        <f>IF(CASCADING!C6="","",CASCADING!C6)</f>
        <v>Meningkatnya Kinerja Perangkat Daerah</v>
      </c>
      <c r="B5" s="207"/>
      <c r="C5" s="208"/>
      <c r="D5" s="207" t="str">
        <f>IF(CASCADING!I6="","",CASCADING!I6)</f>
        <v>Nilai AKIP Kecamatan Padang Panjang Barat</v>
      </c>
      <c r="E5" s="207"/>
      <c r="F5" s="208"/>
      <c r="G5" s="97" t="str">
        <f>IF(CASCADING!M6="","",CASCADING!M6)</f>
        <v>Angka</v>
      </c>
      <c r="H5" s="25"/>
      <c r="I5" s="25"/>
      <c r="J5" s="149"/>
      <c r="K5" s="149"/>
      <c r="L5" s="21"/>
      <c r="M5" s="21"/>
    </row>
    <row r="6" spans="1:13" s="31" customFormat="1" ht="49" customHeight="1" x14ac:dyDescent="0.35">
      <c r="A6" s="207" t="str">
        <f>IF(CASCADING!D7="","",CASCADING!D7)</f>
        <v>Program Penunjang Urusan Pemerintahan Daerah Kabupaten/Kota</v>
      </c>
      <c r="B6" s="207"/>
      <c r="C6" s="208"/>
      <c r="D6" s="207" t="str">
        <f>IF(CASCADING!J7="","",CASCADING!J7)</f>
        <v>Persentase pemenuhan urusan penunjang yang dipenuhi pada Kecamatan Padang Panjang Barat</v>
      </c>
      <c r="E6" s="207"/>
      <c r="F6" s="208"/>
      <c r="G6" s="97" t="str">
        <f>IF(CASCADING!M7="","",CASCADING!M7)</f>
        <v>Persen</v>
      </c>
      <c r="H6" s="92">
        <f>IF('TABEL 4 RENJA'!N7="","",'TABEL 4 RENJA'!N7)</f>
        <v>95</v>
      </c>
      <c r="I6" s="92">
        <f>IF('TABEL 4 RENJA'!O7="","",'TABEL 4 RENJA'!O7)</f>
        <v>95</v>
      </c>
      <c r="J6" s="150">
        <f>IF('TABEL 4 RENJA'!P7="","",'TABEL 4 RENJA'!P7)</f>
        <v>10759233082</v>
      </c>
      <c r="K6" s="150">
        <f>IF('TABEL 4 RENJA'!Q7="","",'TABEL 4 RENJA'!Q7)</f>
        <v>11183721329</v>
      </c>
      <c r="L6" s="21"/>
      <c r="M6" s="21"/>
    </row>
    <row r="7" spans="1:13" s="31" customFormat="1" ht="49.5" customHeight="1" x14ac:dyDescent="0.35">
      <c r="A7" s="91"/>
      <c r="B7" s="207" t="str">
        <f>IF(CASCADING!E8="","",CASCADING!E8)</f>
        <v>Administrasi Keuangan Perangkat Daerah</v>
      </c>
      <c r="C7" s="208"/>
      <c r="D7" s="91"/>
      <c r="E7" s="207" t="str">
        <f>IF(CASCADING!K8="","",CASCADING!K8)</f>
        <v>Persentase Pemenuhan Layanan Administrasi Keuangan pada Kecamatan Padang Panjang Barat</v>
      </c>
      <c r="F7" s="208"/>
      <c r="G7" s="97" t="str">
        <f>IF(CASCADING!M8="","",CASCADING!M8)</f>
        <v>Persen</v>
      </c>
      <c r="H7" s="154">
        <f>IF('TABEL 4 RENJA'!N8="","",'TABEL 4 RENJA'!N8)</f>
        <v>0</v>
      </c>
      <c r="I7" s="154">
        <f>IF('TABEL 4 RENJA'!O8="","",'TABEL 4 RENJA'!O8)</f>
        <v>0</v>
      </c>
      <c r="J7" s="150">
        <f>IF('TABEL 4 RENJA'!P8="","",'TABEL 4 RENJA'!P8)</f>
        <v>7562658031</v>
      </c>
      <c r="K7" s="150">
        <f>IF('TABEL 4 RENJA'!Q8="","",'TABEL 4 RENJA'!Q8)</f>
        <v>7954113278</v>
      </c>
      <c r="L7" s="21"/>
      <c r="M7" s="21"/>
    </row>
    <row r="8" spans="1:13" s="31" customFormat="1" ht="34.5" x14ac:dyDescent="0.35">
      <c r="A8" s="91"/>
      <c r="B8" s="91"/>
      <c r="C8" s="92" t="str">
        <f>IF(CASCADING!F9="","",CASCADING!F9)</f>
        <v>Penyediaan Gaji dan Tunjangan ASN</v>
      </c>
      <c r="D8" s="91"/>
      <c r="E8" s="91"/>
      <c r="F8" s="92" t="str">
        <f>IF(CASCADING!L9="","",CASCADING!L9)</f>
        <v>Jumlah    Orang    yang    Menerima    Gaji    dan Tunjangan ASN</v>
      </c>
      <c r="G8" s="97" t="str">
        <f>IF(CASCADING!M9="","",CASCADING!M9)</f>
        <v>Orang/bulan</v>
      </c>
      <c r="H8" s="154">
        <f>IF('TABEL 4 RENJA'!N9="","",'TABEL 4 RENJA'!N9)</f>
        <v>1125</v>
      </c>
      <c r="I8" s="154">
        <f>IF('TABEL 4 RENJA'!O9="","",'TABEL 4 RENJA'!O9)</f>
        <v>1125</v>
      </c>
      <c r="J8" s="150">
        <f>IF('TABEL 4 RENJA'!P9="","",'TABEL 4 RENJA'!P9)</f>
        <v>7562658031</v>
      </c>
      <c r="K8" s="150">
        <f>IF('TABEL 4 RENJA'!Q9="","",'TABEL 4 RENJA'!Q9)</f>
        <v>7954113278</v>
      </c>
      <c r="L8" s="21"/>
      <c r="M8" s="21"/>
    </row>
    <row r="9" spans="1:13" s="31" customFormat="1" ht="46" x14ac:dyDescent="0.35">
      <c r="A9" s="91"/>
      <c r="B9" s="91"/>
      <c r="C9" s="92" t="str">
        <f>IF(CASCADING!F10="","",CASCADING!F10)</f>
        <v>Pelaksanaan Penatausahaan dan Pengujian/Verifikasi Keuangan SKPD</v>
      </c>
      <c r="D9" s="91"/>
      <c r="E9" s="91"/>
      <c r="F9" s="92" t="str">
        <f>IF(CASCADING!L10="","",CASCADING!L10)</f>
        <v>Jumlah Dokumen Penatausahaan dan Pengujian/Verifikasi Keuangan SKPD</v>
      </c>
      <c r="G9" s="97" t="str">
        <f>IF(CASCADING!M10="","",CASCADING!M10)</f>
        <v>Dokumen</v>
      </c>
      <c r="H9" s="154">
        <f>IF('TABEL 4 RENJA'!N10="","",'TABEL 4 RENJA'!N10)</f>
        <v>0</v>
      </c>
      <c r="I9" s="154">
        <f>IF('TABEL 4 RENJA'!O10="","",'TABEL 4 RENJA'!O10)</f>
        <v>0</v>
      </c>
      <c r="J9" s="150">
        <f>IF('TABEL 4 RENJA'!P10="","",'TABEL 4 RENJA'!P10)</f>
        <v>0</v>
      </c>
      <c r="K9" s="150">
        <f>IF('TABEL 4 RENJA'!Q10="","",'TABEL 4 RENJA'!Q10)</f>
        <v>0</v>
      </c>
      <c r="L9" s="21"/>
      <c r="M9" s="21"/>
    </row>
    <row r="10" spans="1:13" s="31" customFormat="1" ht="59" customHeight="1" x14ac:dyDescent="0.35">
      <c r="A10" s="91"/>
      <c r="B10" s="207" t="str">
        <f>IF(CASCADING!E11="","",CASCADING!E11)</f>
        <v>Administrasi Kepegawaian Perangkat Daerah</v>
      </c>
      <c r="C10" s="208"/>
      <c r="D10" s="91"/>
      <c r="E10" s="207" t="str">
        <f>IF(CASCADING!K11="","",CASCADING!K11)</f>
        <v>Persentase pemenuhan layanan administrasi kepegawaian pada Kecamatan Padang Panjang Barat</v>
      </c>
      <c r="F10" s="208"/>
      <c r="G10" s="97" t="str">
        <f>IF(CASCADING!M11="","",CASCADING!M11)</f>
        <v>Persen</v>
      </c>
      <c r="H10" s="154">
        <f>IF('TABEL 4 RENJA'!N11="","",'TABEL 4 RENJA'!N11)</f>
        <v>0</v>
      </c>
      <c r="I10" s="154">
        <f>IF('TABEL 4 RENJA'!O11="","",'TABEL 4 RENJA'!O11)</f>
        <v>0</v>
      </c>
      <c r="J10" s="150">
        <f>IF('TABEL 4 RENJA'!P11="","",'TABEL 4 RENJA'!P11)</f>
        <v>0</v>
      </c>
      <c r="K10" s="150">
        <f>IF('TABEL 4 RENJA'!Q11="","",'TABEL 4 RENJA'!Q11)</f>
        <v>0</v>
      </c>
      <c r="L10" s="21"/>
      <c r="M10" s="21"/>
    </row>
    <row r="11" spans="1:13" s="31" customFormat="1" ht="34.5" x14ac:dyDescent="0.35">
      <c r="A11" s="91"/>
      <c r="B11" s="91"/>
      <c r="C11" s="92" t="str">
        <f>IF(CASCADING!F12="","",CASCADING!F12)</f>
        <v>Pengadaan    Pakaian    Dinas    Beserta    Atribut Kelengkapannya</v>
      </c>
      <c r="D11" s="91"/>
      <c r="E11" s="91"/>
      <c r="F11" s="92" t="str">
        <f>IF(CASCADING!L12="","",CASCADING!L12)</f>
        <v>Jumlah  Paket  Pakaian  Dinas  beserta  Atribut Kelengkapan</v>
      </c>
      <c r="G11" s="97" t="str">
        <f>IF(CASCADING!M12="","",CASCADING!M12)</f>
        <v>Paket</v>
      </c>
      <c r="H11" s="154">
        <f>IF('TABEL 4 RENJA'!N12="","",'TABEL 4 RENJA'!N12)</f>
        <v>0</v>
      </c>
      <c r="I11" s="154">
        <f>IF('TABEL 4 RENJA'!O12="","",'TABEL 4 RENJA'!O12)</f>
        <v>0</v>
      </c>
      <c r="J11" s="150">
        <f>IF('TABEL 4 RENJA'!P12="","",'TABEL 4 RENJA'!P12)</f>
        <v>0</v>
      </c>
      <c r="K11" s="150">
        <f>IF('TABEL 4 RENJA'!Q12="","",'TABEL 4 RENJA'!Q12)</f>
        <v>0</v>
      </c>
      <c r="L11" s="21"/>
      <c r="M11" s="21"/>
    </row>
    <row r="12" spans="1:13" s="31" customFormat="1" ht="59" customHeight="1" x14ac:dyDescent="0.35">
      <c r="A12" s="91"/>
      <c r="B12" s="207" t="str">
        <f>IF(CASCADING!E13="","",CASCADING!E13)</f>
        <v xml:space="preserve">Administrasi Umum Perangkat Daerah </v>
      </c>
      <c r="C12" s="208"/>
      <c r="D12" s="91"/>
      <c r="E12" s="207" t="str">
        <f>IF(CASCADING!K13="","",CASCADING!K13)</f>
        <v>Persentase pemenuhan layanan administrasi umum pada Kecamatan Padang Panjang Barat</v>
      </c>
      <c r="F12" s="208"/>
      <c r="G12" s="97" t="str">
        <f>IF(CASCADING!M13="","",CASCADING!M13)</f>
        <v>Persen</v>
      </c>
      <c r="H12" s="154">
        <f>IF('TABEL 4 RENJA'!N13="","",'TABEL 4 RENJA'!N13)</f>
        <v>90</v>
      </c>
      <c r="I12" s="154">
        <f>IF('TABEL 4 RENJA'!O13="","",'TABEL 4 RENJA'!O13)</f>
        <v>100</v>
      </c>
      <c r="J12" s="150">
        <f>IF('TABEL 4 RENJA'!P13="","",'TABEL 4 RENJA'!P13)</f>
        <v>314958767</v>
      </c>
      <c r="K12" s="150">
        <f>IF('TABEL 4 RENJA'!Q13="","",'TABEL 4 RENJA'!Q13)</f>
        <v>341499767</v>
      </c>
      <c r="L12" s="21"/>
      <c r="M12" s="21"/>
    </row>
    <row r="13" spans="1:13" s="31" customFormat="1" ht="57.5" x14ac:dyDescent="0.35">
      <c r="A13" s="91"/>
      <c r="B13" s="91"/>
      <c r="C13" s="92" t="str">
        <f>IF(CASCADING!F14="","",CASCADING!F14)</f>
        <v>Penyediaan Komponen Instalasi Listrik/ Penerangan Bangunan Kantor</v>
      </c>
      <c r="D13" s="91"/>
      <c r="E13" s="91"/>
      <c r="F13" s="92" t="str">
        <f>IF(CASCADING!L14="","",CASCADING!L14)</f>
        <v>Jumlah         Paket         Komponen         Instalasi Listrik/ Penerangan    Bangunan    Kantor    yang Disediakan</v>
      </c>
      <c r="G13" s="97" t="str">
        <f>IF(CASCADING!M14="","",CASCADING!M14)</f>
        <v>Paket</v>
      </c>
      <c r="H13" s="154">
        <f>IF('TABEL 4 RENJA'!N14="","",'TABEL 4 RENJA'!N14)</f>
        <v>36</v>
      </c>
      <c r="I13" s="154">
        <f>IF('TABEL 4 RENJA'!O14="","",'TABEL 4 RENJA'!O14)</f>
        <v>36</v>
      </c>
      <c r="J13" s="150">
        <f>IF('TABEL 4 RENJA'!P14="","",'TABEL 4 RENJA'!P14)</f>
        <v>17914250</v>
      </c>
      <c r="K13" s="150">
        <f>IF('TABEL 4 RENJA'!Q14="","",'TABEL 4 RENJA'!Q14)</f>
        <v>17914250</v>
      </c>
      <c r="L13" s="21"/>
      <c r="M13" s="21"/>
    </row>
    <row r="14" spans="1:13" s="31" customFormat="1" ht="35" customHeight="1" x14ac:dyDescent="0.35">
      <c r="A14" s="91"/>
      <c r="B14" s="91"/>
      <c r="C14" s="92" t="str">
        <f>IF(CASCADING!F15="","",CASCADING!F15)</f>
        <v>Penyediaan Bahan Logistik Kantor</v>
      </c>
      <c r="D14" s="91"/>
      <c r="E14" s="91"/>
      <c r="F14" s="92" t="str">
        <f>IF(CASCADING!L15="","",CASCADING!L15)</f>
        <v>Jumlah   Paket   Bahan   Logistik   Kantor   yang Disediakan</v>
      </c>
      <c r="G14" s="97" t="str">
        <f>IF(CASCADING!M15="","",CASCADING!M15)</f>
        <v>Paket</v>
      </c>
      <c r="H14" s="154">
        <f>IF('TABEL 4 RENJA'!N15="","",'TABEL 4 RENJA'!N15)</f>
        <v>36</v>
      </c>
      <c r="I14" s="154">
        <f>IF('TABEL 4 RENJA'!O15="","",'TABEL 4 RENJA'!O15)</f>
        <v>36</v>
      </c>
      <c r="J14" s="150">
        <f>IF('TABEL 4 RENJA'!P15="","",'TABEL 4 RENJA'!P15)</f>
        <v>83515017</v>
      </c>
      <c r="K14" s="150">
        <f>IF('TABEL 4 RENJA'!Q15="","",'TABEL 4 RENJA'!Q15)</f>
        <v>83515017</v>
      </c>
      <c r="L14" s="21"/>
      <c r="M14" s="21"/>
    </row>
    <row r="15" spans="1:13" s="31" customFormat="1" ht="48" customHeight="1" x14ac:dyDescent="0.35">
      <c r="A15" s="91"/>
      <c r="B15" s="91"/>
      <c r="C15" s="92" t="str">
        <f>IF(CASCADING!F16="","",CASCADING!F16)</f>
        <v>Penyediaan Bahan Cetakan dan Penggandaan</v>
      </c>
      <c r="D15" s="91"/>
      <c r="E15" s="91"/>
      <c r="F15" s="92" t="str">
        <f>IF(CASCADING!L16="","",CASCADING!L16)</f>
        <v>Jumlah Paket Barang Cetakan dan Penggandaan yang Disediakan</v>
      </c>
      <c r="G15" s="97" t="str">
        <f>IF(CASCADING!M16="","",CASCADING!M16)</f>
        <v>Paket</v>
      </c>
      <c r="H15" s="154">
        <f>IF('TABEL 4 RENJA'!N16="","",'TABEL 4 RENJA'!N16)</f>
        <v>36</v>
      </c>
      <c r="I15" s="154">
        <f>IF('TABEL 4 RENJA'!O16="","",'TABEL 4 RENJA'!O16)</f>
        <v>36</v>
      </c>
      <c r="J15" s="150">
        <f>IF('TABEL 4 RENJA'!P16="","",'TABEL 4 RENJA'!P16)</f>
        <v>26061500</v>
      </c>
      <c r="K15" s="150">
        <f>IF('TABEL 4 RENJA'!Q16="","",'TABEL 4 RENJA'!Q16)</f>
        <v>27402500</v>
      </c>
      <c r="L15" s="21"/>
      <c r="M15" s="21"/>
    </row>
    <row r="16" spans="1:13" s="31" customFormat="1" ht="48" customHeight="1" x14ac:dyDescent="0.35">
      <c r="A16" s="91"/>
      <c r="B16" s="91"/>
      <c r="C16" s="92" t="str">
        <f>IF(CASCADING!F17="","",CASCADING!F17)</f>
        <v>Penyelenggaraan Rapat Koordinasi dan Konsultasi SKPD</v>
      </c>
      <c r="D16" s="91"/>
      <c r="E16" s="91"/>
      <c r="F16" s="92" t="str">
        <f>IF(CASCADING!L17="","",CASCADING!L17)</f>
        <v>Jumlah      Laporan      Penyelenggaraan      Rapat Koordinasi dan Konsultasi SKPD</v>
      </c>
      <c r="G16" s="97" t="str">
        <f>IF(CASCADING!M17="","",CASCADING!M17)</f>
        <v>Paket</v>
      </c>
      <c r="H16" s="154">
        <f>IF('TABEL 4 RENJA'!N17="","",'TABEL 4 RENJA'!N17)</f>
        <v>120</v>
      </c>
      <c r="I16" s="154">
        <f>IF('TABEL 4 RENJA'!O17="","",'TABEL 4 RENJA'!O17)</f>
        <v>120</v>
      </c>
      <c r="J16" s="150">
        <f>IF('TABEL 4 RENJA'!P17="","",'TABEL 4 RENJA'!P17)</f>
        <v>187468000</v>
      </c>
      <c r="K16" s="150">
        <f>IF('TABEL 4 RENJA'!Q17="","",'TABEL 4 RENJA'!Q17)</f>
        <v>212668000</v>
      </c>
      <c r="L16" s="21"/>
      <c r="M16" s="21"/>
    </row>
    <row r="17" spans="1:13" s="31" customFormat="1" ht="59" customHeight="1" x14ac:dyDescent="0.35">
      <c r="A17" s="91"/>
      <c r="B17" s="207" t="str">
        <f>IF(CASCADING!E18="","",CASCADING!E18)</f>
        <v>Pengadaan Barang Milik Daerah Penunjang Urusan Pemerintah Daerah</v>
      </c>
      <c r="C17" s="208"/>
      <c r="D17" s="91"/>
      <c r="E17" s="207" t="str">
        <f>IF(CASCADING!K18="","",CASCADING!K18)</f>
        <v>Persentase pemenuhan Barang Milik Daerah sesuai dengan perencanaan Kecamatan Padang Panjang Barat</v>
      </c>
      <c r="F17" s="208"/>
      <c r="G17" s="97" t="str">
        <f>IF(CASCADING!M18="","",CASCADING!M18)</f>
        <v>Persen</v>
      </c>
      <c r="H17" s="154">
        <v>90</v>
      </c>
      <c r="I17" s="154">
        <f>IF('TABEL 4 RENJA'!O18="","",'TABEL 4 RENJA'!O18)</f>
        <v>90</v>
      </c>
      <c r="J17" s="150">
        <f>IF('TABEL 4 RENJA'!P18="","",'TABEL 4 RENJA'!P18)</f>
        <v>25000000</v>
      </c>
      <c r="K17" s="150">
        <f>IF('TABEL 4 RENJA'!Q18="","",'TABEL 4 RENJA'!Q18)</f>
        <v>25000000</v>
      </c>
      <c r="L17" s="21"/>
      <c r="M17" s="21"/>
    </row>
    <row r="18" spans="1:13" s="31" customFormat="1" ht="48" customHeight="1" x14ac:dyDescent="0.35">
      <c r="A18" s="91"/>
      <c r="B18" s="91"/>
      <c r="C18" s="92" t="str">
        <f>IF(CASCADING!F19="","",CASCADING!F19)</f>
        <v xml:space="preserve">Pengadaan  Kendaraan  Perorangan Dinas atau Kendaraan Dinas Jabatan </v>
      </c>
      <c r="D18" s="91"/>
      <c r="E18" s="91"/>
      <c r="F18" s="92" t="str">
        <f>IF(CASCADING!L19="","",CASCADING!L19)</f>
        <v>Jumlah Unit Kendaraan Perorangan Dinas atau Kendaraan Dinas Jabatan yang Disediakan</v>
      </c>
      <c r="G18" s="97" t="str">
        <f>IF(CASCADING!M19="","",CASCADING!M19)</f>
        <v>Unit</v>
      </c>
      <c r="H18" s="154">
        <f>IF('TABEL 4 RENJA'!N19="","",'TABEL 4 RENJA'!N19)</f>
        <v>0</v>
      </c>
      <c r="I18" s="154">
        <f>IF('TABEL 4 RENJA'!O19="","",'TABEL 4 RENJA'!O19)</f>
        <v>0</v>
      </c>
      <c r="J18" s="150">
        <f>IF('TABEL 4 RENJA'!P19="","",'TABEL 4 RENJA'!P19)</f>
        <v>0</v>
      </c>
      <c r="K18" s="150">
        <f>IF('TABEL 4 RENJA'!Q19="","",'TABEL 4 RENJA'!Q19)</f>
        <v>0</v>
      </c>
      <c r="L18" s="21"/>
      <c r="M18" s="21"/>
    </row>
    <row r="19" spans="1:13" s="31" customFormat="1" ht="35" customHeight="1" x14ac:dyDescent="0.35">
      <c r="A19" s="91"/>
      <c r="B19" s="91"/>
      <c r="C19" s="92" t="str">
        <f>IF(CASCADING!F20="","",CASCADING!F20)</f>
        <v>Pengadaan  Kendaraan  Dinas  Operasional  atau Lapangan</v>
      </c>
      <c r="D19" s="91"/>
      <c r="E19" s="91"/>
      <c r="F19" s="92" t="str">
        <f>IF(CASCADING!L20="","",CASCADING!L20)</f>
        <v>Jumlah Unit Kendaraan Perorangan Dinas atau Kendaraan Dinas lapangan yang Disediakan</v>
      </c>
      <c r="G19" s="97" t="str">
        <f>IF(CASCADING!M20="","",CASCADING!M20)</f>
        <v>Unit</v>
      </c>
      <c r="H19" s="154">
        <f>IF('TABEL 4 RENJA'!N20="","",'TABEL 4 RENJA'!N20)</f>
        <v>0</v>
      </c>
      <c r="I19" s="154">
        <f>IF('TABEL 4 RENJA'!O20="","",'TABEL 4 RENJA'!O20)</f>
        <v>0</v>
      </c>
      <c r="J19" s="150">
        <f>IF('TABEL 4 RENJA'!P20="","",'TABEL 4 RENJA'!P20)</f>
        <v>0</v>
      </c>
      <c r="K19" s="150">
        <f>IF('TABEL 4 RENJA'!Q20="","",'TABEL 4 RENJA'!Q20)</f>
        <v>0</v>
      </c>
      <c r="L19" s="21"/>
      <c r="M19" s="21"/>
    </row>
    <row r="20" spans="1:13" s="31" customFormat="1" ht="35" customHeight="1" x14ac:dyDescent="0.35">
      <c r="A20" s="91"/>
      <c r="B20" s="91"/>
      <c r="C20" s="92" t="str">
        <f>IF(CASCADING!F21="","",CASCADING!F21)</f>
        <v>Pengadaan Peralatan dan Mesin Lainnya</v>
      </c>
      <c r="D20" s="91"/>
      <c r="E20" s="91"/>
      <c r="F20" s="92" t="str">
        <f>IF(CASCADING!L21="","",CASCADING!L21)</f>
        <v>Jumlah Unit Peralatan dan Mesin Lainnya yang Disediakan</v>
      </c>
      <c r="G20" s="97" t="str">
        <f>IF(CASCADING!M21="","",CASCADING!M21)</f>
        <v>Unit</v>
      </c>
      <c r="H20" s="154">
        <f>IF('TABEL 4 RENJA'!N21="","",'TABEL 4 RENJA'!N21)</f>
        <v>28</v>
      </c>
      <c r="I20" s="154">
        <f>IF('TABEL 4 RENJA'!O21="","",'TABEL 4 RENJA'!O21)</f>
        <v>28</v>
      </c>
      <c r="J20" s="150">
        <f>IF('TABEL 4 RENJA'!P21="","",'TABEL 4 RENJA'!P21)</f>
        <v>25000000</v>
      </c>
      <c r="K20" s="150">
        <f>IF('TABEL 4 RENJA'!Q21="","",'TABEL 4 RENJA'!Q21)</f>
        <v>25000000</v>
      </c>
      <c r="L20" s="21"/>
      <c r="M20" s="21"/>
    </row>
    <row r="21" spans="1:13" s="31" customFormat="1" ht="48" customHeight="1" x14ac:dyDescent="0.35">
      <c r="A21" s="91"/>
      <c r="B21" s="91"/>
      <c r="C21" s="92" t="str">
        <f>IF(CASCADING!F22="","",CASCADING!F22)</f>
        <v>Pengadaan Gedung Kantor atau Bangunan Lainnya</v>
      </c>
      <c r="D21" s="91"/>
      <c r="E21" s="91"/>
      <c r="F21" s="92" t="str">
        <f>IF(CASCADING!L22="","",CASCADING!L22)</f>
        <v>Jumlah  Unit  Gedung  Kantor  atau  Bangunan Lainnya yang Disediakan</v>
      </c>
      <c r="G21" s="97" t="str">
        <f>IF(CASCADING!M22="","",CASCADING!M22)</f>
        <v>Unit</v>
      </c>
      <c r="H21" s="154">
        <f>IF('TABEL 4 RENJA'!N22="","",'TABEL 4 RENJA'!N22)</f>
        <v>0</v>
      </c>
      <c r="I21" s="154">
        <f>IF('TABEL 4 RENJA'!O22="","",'TABEL 4 RENJA'!O22)</f>
        <v>0</v>
      </c>
      <c r="J21" s="150">
        <f>IF('TABEL 4 RENJA'!P22="","",'TABEL 4 RENJA'!P22)</f>
        <v>0</v>
      </c>
      <c r="K21" s="150">
        <f>IF('TABEL 4 RENJA'!Q22="","",'TABEL 4 RENJA'!Q22)</f>
        <v>0</v>
      </c>
      <c r="L21" s="21"/>
      <c r="M21" s="21"/>
    </row>
    <row r="22" spans="1:13" s="31" customFormat="1" ht="48" customHeight="1" x14ac:dyDescent="0.35">
      <c r="A22" s="91"/>
      <c r="B22" s="91"/>
      <c r="C22" s="92" t="str">
        <f>IF(CASCADING!F23="","",CASCADING!F23)</f>
        <v>Pengadaan Sarana dan Prasarana Gedung Kantor atau Bangunan Lainnya</v>
      </c>
      <c r="D22" s="91"/>
      <c r="E22" s="91"/>
      <c r="F22" s="92" t="str">
        <f>IF(CASCADING!L23="","",CASCADING!L23)</f>
        <v>Jumlah  Unit  Sarana dan Prasarana Gedung  Kantor  atau  Bangunan
Lainnya yang Disediakan</v>
      </c>
      <c r="G22" s="97" t="str">
        <f>IF(CASCADING!M23="","",CASCADING!M23)</f>
        <v>Unit</v>
      </c>
      <c r="H22" s="154">
        <f>IF('TABEL 4 RENJA'!N23="","",'TABEL 4 RENJA'!N23)</f>
        <v>0</v>
      </c>
      <c r="I22" s="154">
        <f>IF('TABEL 4 RENJA'!O23="","",'TABEL 4 RENJA'!O23)</f>
        <v>0</v>
      </c>
      <c r="J22" s="150">
        <f>IF('TABEL 4 RENJA'!P23="","",'TABEL 4 RENJA'!P23)</f>
        <v>0</v>
      </c>
      <c r="K22" s="150">
        <f>IF('TABEL 4 RENJA'!Q23="","",'TABEL 4 RENJA'!Q23)</f>
        <v>0</v>
      </c>
      <c r="L22" s="21"/>
      <c r="M22" s="21"/>
    </row>
    <row r="23" spans="1:13" s="31" customFormat="1" ht="48" customHeight="1" x14ac:dyDescent="0.35">
      <c r="A23" s="91"/>
      <c r="B23" s="207" t="str">
        <f>IF(CASCADING!E24="","",CASCADING!E24)</f>
        <v>Penyediaan Jasa Penunjang Urusan Pemerintahan Daerah</v>
      </c>
      <c r="C23" s="208"/>
      <c r="D23" s="91"/>
      <c r="E23" s="207" t="str">
        <f>IF(CASCADING!K24="","",CASCADING!K24)</f>
        <v>Persentase penyediaan jasa penunjang urusan pemerintahan daerah yang terpenuhi</v>
      </c>
      <c r="F23" s="208"/>
      <c r="G23" s="97" t="str">
        <f>IF(CASCADING!M24="","",CASCADING!M24)</f>
        <v>Persen</v>
      </c>
      <c r="H23" s="154">
        <f>IF('TABEL 4 RENJA'!N24="","",'TABEL 4 RENJA'!N24)</f>
        <v>90</v>
      </c>
      <c r="I23" s="154">
        <f>IF('TABEL 4 RENJA'!O24="","",'TABEL 4 RENJA'!O24)</f>
        <v>90</v>
      </c>
      <c r="J23" s="150">
        <f>IF('TABEL 4 RENJA'!P24="","",'TABEL 4 RENJA'!P24)</f>
        <v>2167931284</v>
      </c>
      <c r="K23" s="150">
        <f>IF('TABEL 4 RENJA'!Q24="","",'TABEL 4 RENJA'!Q24)</f>
        <v>2368071284</v>
      </c>
      <c r="L23" s="21"/>
      <c r="M23" s="21"/>
    </row>
    <row r="24" spans="1:13" s="31" customFormat="1" ht="36.5" customHeight="1" x14ac:dyDescent="0.35">
      <c r="A24" s="91"/>
      <c r="B24" s="91"/>
      <c r="C24" s="92" t="str">
        <f>IF(CASCADING!F25="","",CASCADING!F25)</f>
        <v xml:space="preserve">Penyediaan Jasa Surat Menyurat </v>
      </c>
      <c r="D24" s="91"/>
      <c r="E24" s="91"/>
      <c r="F24" s="92" t="str">
        <f>IF(CASCADING!L25="","",CASCADING!L25)</f>
        <v>Jumlah     Laporan     Penyediaan     Jasa     Surat Menyurat</v>
      </c>
      <c r="G24" s="97" t="str">
        <f>IF(CASCADING!M25="","",CASCADING!M25)</f>
        <v>Laporan</v>
      </c>
      <c r="H24" s="154">
        <f>IF('TABEL 4 RENJA'!N25="","",'TABEL 4 RENJA'!N25)</f>
        <v>108</v>
      </c>
      <c r="I24" s="154">
        <f>IF('TABEL 4 RENJA'!O25="","",'TABEL 4 RENJA'!O25)</f>
        <v>12</v>
      </c>
      <c r="J24" s="150">
        <f>IF('TABEL 4 RENJA'!P25="","",'TABEL 4 RENJA'!P25)</f>
        <v>920000</v>
      </c>
      <c r="K24" s="150">
        <f>IF('TABEL 4 RENJA'!Q25="","",'TABEL 4 RENJA'!Q25)</f>
        <v>920000</v>
      </c>
      <c r="L24" s="21"/>
      <c r="M24" s="21"/>
    </row>
    <row r="25" spans="1:13" s="31" customFormat="1" ht="61" customHeight="1" x14ac:dyDescent="0.35">
      <c r="A25" s="91"/>
      <c r="B25" s="91"/>
      <c r="C25" s="92" t="str">
        <f>IF(CASCADING!F26="","",CASCADING!F26)</f>
        <v>Penyediaan Jasa Komunikasi, Sumber daya Air dan Listrik</v>
      </c>
      <c r="D25" s="91"/>
      <c r="E25" s="91"/>
      <c r="F25" s="92" t="str">
        <f>IF(CASCADING!L26="","",CASCADING!L26)</f>
        <v>Jumlah  Laporan  Penyediaan  Jasa  Komunikasi, Sumber Daya Air dan Listrik yang Disediakan</v>
      </c>
      <c r="G25" s="97" t="str">
        <f>IF(CASCADING!M26="","",CASCADING!M26)</f>
        <v>Laporan</v>
      </c>
      <c r="H25" s="154">
        <f>IF('TABEL 4 RENJA'!N26="","",'TABEL 4 RENJA'!N26)</f>
        <v>217</v>
      </c>
      <c r="I25" s="154">
        <f>IF('TABEL 4 RENJA'!O26="","",'TABEL 4 RENJA'!O26)</f>
        <v>24</v>
      </c>
      <c r="J25" s="150">
        <f>IF('TABEL 4 RENJA'!P26="","",'TABEL 4 RENJA'!P26)</f>
        <v>102156084</v>
      </c>
      <c r="K25" s="150">
        <f>IF('TABEL 4 RENJA'!Q26="","",'TABEL 4 RENJA'!Q26)</f>
        <v>102156084</v>
      </c>
      <c r="L25" s="21"/>
      <c r="M25" s="21"/>
    </row>
    <row r="26" spans="1:13" s="31" customFormat="1" ht="48" customHeight="1" x14ac:dyDescent="0.35">
      <c r="A26" s="91"/>
      <c r="B26" s="91"/>
      <c r="C26" s="92" t="str">
        <f>IF(CASCADING!F27="","",CASCADING!F27)</f>
        <v xml:space="preserve">Penyediaan Jasa Pelayanan Umum Kantor </v>
      </c>
      <c r="D26" s="91"/>
      <c r="E26" s="91"/>
      <c r="F26" s="92" t="str">
        <f>IF(CASCADING!L27="","",CASCADING!L27)</f>
        <v>Jumlah   Laporan   Penyediaan   Jasa   Pelayanan Umum Kantor yang Disediakan</v>
      </c>
      <c r="G26" s="97" t="str">
        <f>IF(CASCADING!M27="","",CASCADING!M27)</f>
        <v>Laporan</v>
      </c>
      <c r="H26" s="154">
        <f>IF('TABEL 4 RENJA'!N27="","",'TABEL 4 RENJA'!N27)</f>
        <v>108</v>
      </c>
      <c r="I26" s="154">
        <f>IF('TABEL 4 RENJA'!O27="","",'TABEL 4 RENJA'!O27)</f>
        <v>108</v>
      </c>
      <c r="J26" s="150">
        <f>IF('TABEL 4 RENJA'!P27="","",'TABEL 4 RENJA'!P27)</f>
        <v>2064855200</v>
      </c>
      <c r="K26" s="150">
        <f>IF('TABEL 4 RENJA'!Q27="","",'TABEL 4 RENJA'!Q27)</f>
        <v>2264995200</v>
      </c>
      <c r="L26" s="21"/>
      <c r="M26" s="21"/>
    </row>
    <row r="27" spans="1:13" s="31" customFormat="1" ht="36.5" customHeight="1" x14ac:dyDescent="0.35">
      <c r="A27" s="91"/>
      <c r="B27" s="207" t="str">
        <f>IF(CASCADING!E28="","",CASCADING!E28)</f>
        <v>Pemeliharaan Barang Milik Daerah Penunjang Urusan Pemerintahan Daerah</v>
      </c>
      <c r="C27" s="208"/>
      <c r="D27" s="91"/>
      <c r="E27" s="207" t="str">
        <f>IF(CASCADING!K28="","",CASCADING!K28)</f>
        <v xml:space="preserve">Persentase ketersediaan Barang Milik Daerah berkondisi baik </v>
      </c>
      <c r="F27" s="208"/>
      <c r="G27" s="97" t="str">
        <f>IF(CASCADING!M28="","",CASCADING!M28)</f>
        <v>Persen</v>
      </c>
      <c r="H27" s="154">
        <f>IF('TABEL 4 RENJA'!N28="","",'TABEL 4 RENJA'!N28)</f>
        <v>90</v>
      </c>
      <c r="I27" s="154">
        <f>IF('TABEL 4 RENJA'!O28="","",'TABEL 4 RENJA'!O28)</f>
        <v>90</v>
      </c>
      <c r="J27" s="150">
        <f>IF('TABEL 4 RENJA'!P28="","",'TABEL 4 RENJA'!P28)</f>
        <v>688685000</v>
      </c>
      <c r="K27" s="150">
        <f>IF('TABEL 4 RENJA'!Q28="","",'TABEL 4 RENJA'!Q28)</f>
        <v>495037000</v>
      </c>
      <c r="L27" s="21"/>
      <c r="M27" s="21"/>
    </row>
    <row r="28" spans="1:13" s="31" customFormat="1" ht="58.5" customHeight="1" x14ac:dyDescent="0.35">
      <c r="A28" s="91"/>
      <c r="B28" s="91"/>
      <c r="C28" s="92" t="str">
        <f>IF(CASCADING!F29="","",CASCADING!F29)</f>
        <v>Penyediaan Jasa Pemeliharaan, Biaya Pemeliharaan, dan Pajak Kendaraan Perorangan Dinas atau Kendaraan Dinas Jabatan</v>
      </c>
      <c r="D28" s="91"/>
      <c r="E28" s="91"/>
      <c r="F28" s="92" t="str">
        <f>IF(CASCADING!L29="","",CASCADING!L29)</f>
        <v>Jumlah Kendaraan Perorangan Dinas atau Kendaraan Dinas Jabatan yang Dipelihara dan dibayarkan Pajaknya</v>
      </c>
      <c r="G28" s="97" t="str">
        <f>IF(CASCADING!M29="","",CASCADING!M29)</f>
        <v>Unit</v>
      </c>
      <c r="H28" s="154">
        <f>IF('TABEL 4 RENJA'!N29="","",'TABEL 4 RENJA'!N29)</f>
        <v>47</v>
      </c>
      <c r="I28" s="154">
        <f>IF('TABEL 4 RENJA'!O29="","",'TABEL 4 RENJA'!O29)</f>
        <v>36</v>
      </c>
      <c r="J28" s="150">
        <f>IF('TABEL 4 RENJA'!P29="","",'TABEL 4 RENJA'!P29)</f>
        <v>198343000</v>
      </c>
      <c r="K28" s="150">
        <f>IF('TABEL 4 RENJA'!Q29="","",'TABEL 4 RENJA'!Q29)</f>
        <v>159895000</v>
      </c>
      <c r="L28" s="21"/>
      <c r="M28" s="21"/>
    </row>
    <row r="29" spans="1:13" s="31" customFormat="1" ht="58.5" customHeight="1" x14ac:dyDescent="0.35">
      <c r="A29" s="91"/>
      <c r="B29" s="91"/>
      <c r="C29" s="92" t="str">
        <f>IF(CASCADING!F30="","",CASCADING!F30)</f>
        <v>Penyediaan Jasa Pemeliharaan, Biaya Pemeliharaan, Pajak dan Perizinan Kendaraan Dinas Operasional atau Lapangan</v>
      </c>
      <c r="D29" s="91"/>
      <c r="E29" s="91"/>
      <c r="F29" s="92" t="str">
        <f>IF(CASCADING!L30="","",CASCADING!L30)</f>
        <v>Jumlah Kendaraan Dinas Operasional atau Lapangan yang Dipelihara dan dibayarkan Pajak dan Perizinannya</v>
      </c>
      <c r="G29" s="97" t="str">
        <f>IF(CASCADING!M30="","",CASCADING!M30)</f>
        <v>Unit</v>
      </c>
      <c r="H29" s="154">
        <f>IF('TABEL 4 RENJA'!N30="","",'TABEL 4 RENJA'!N30)</f>
        <v>0</v>
      </c>
      <c r="I29" s="154">
        <f>IF('TABEL 4 RENJA'!O30="","",'TABEL 4 RENJA'!O30)</f>
        <v>0</v>
      </c>
      <c r="J29" s="150">
        <f>IF('TABEL 4 RENJA'!P30="","",'TABEL 4 RENJA'!P30)</f>
        <v>0</v>
      </c>
      <c r="K29" s="150">
        <f>IF('TABEL 4 RENJA'!Q30="","",'TABEL 4 RENJA'!Q30)</f>
        <v>0</v>
      </c>
      <c r="L29" s="21"/>
      <c r="M29" s="21"/>
    </row>
    <row r="30" spans="1:13" s="31" customFormat="1" ht="35" customHeight="1" x14ac:dyDescent="0.35">
      <c r="A30" s="91"/>
      <c r="B30" s="91"/>
      <c r="C30" s="92" t="str">
        <f>IF(CASCADING!F31="","",CASCADING!F31)</f>
        <v>Pemeliharaan Peralatan dan Mesin Lainnya</v>
      </c>
      <c r="D30" s="91"/>
      <c r="E30" s="91"/>
      <c r="F30" s="92" t="str">
        <f>IF(CASCADING!L31="","",CASCADING!L31)</f>
        <v>Jumlah Peralatan dan Mesin Lainnya yang Dipelihara</v>
      </c>
      <c r="G30" s="97" t="str">
        <f>IF(CASCADING!M31="","",CASCADING!M31)</f>
        <v>Unit</v>
      </c>
      <c r="H30" s="154">
        <f>IF('TABEL 4 RENJA'!N31="","",'TABEL 4 RENJA'!N31)</f>
        <v>21</v>
      </c>
      <c r="I30" s="154">
        <f>IF('TABEL 4 RENJA'!O31="","",'TABEL 4 RENJA'!O31)</f>
        <v>3</v>
      </c>
      <c r="J30" s="150">
        <f>IF('TABEL 4 RENJA'!P31="","",'TABEL 4 RENJA'!P31)</f>
        <v>100610000</v>
      </c>
      <c r="K30" s="150">
        <f>IF('TABEL 4 RENJA'!Q31="","",'TABEL 4 RENJA'!Q31)</f>
        <v>47710000</v>
      </c>
      <c r="L30" s="21"/>
      <c r="M30" s="21"/>
    </row>
    <row r="31" spans="1:13" s="31" customFormat="1" ht="48" customHeight="1" x14ac:dyDescent="0.35">
      <c r="A31" s="91"/>
      <c r="B31" s="91"/>
      <c r="C31" s="92" t="str">
        <f>IF(CASCADING!F32="","",CASCADING!F32)</f>
        <v>Pemeliharaan/ Rehabilitasi Gedung Kantor dan Bangunan Lainnya</v>
      </c>
      <c r="D31" s="91"/>
      <c r="E31" s="91"/>
      <c r="F31" s="92" t="str">
        <f>IF(CASCADING!L32="","",CASCADING!L32)</f>
        <v>Jumlah Gedung Kantor dan Bangunan Lainnya yang Dipelihara/ Direhabilitasi</v>
      </c>
      <c r="G31" s="97" t="str">
        <f>IF(CASCADING!M32="","",CASCADING!M32)</f>
        <v>Unit</v>
      </c>
      <c r="H31" s="154">
        <f>IF('TABEL 4 RENJA'!N32="","",'TABEL 4 RENJA'!N32)</f>
        <v>1</v>
      </c>
      <c r="I31" s="154">
        <f>IF('TABEL 4 RENJA'!O32="","",'TABEL 4 RENJA'!O32)</f>
        <v>0</v>
      </c>
      <c r="J31" s="150">
        <f>IF('TABEL 4 RENJA'!P32="","",'TABEL 4 RENJA'!P32)</f>
        <v>0</v>
      </c>
      <c r="K31" s="150">
        <f>IF('TABEL 4 RENJA'!Q32="","",'TABEL 4 RENJA'!Q32)</f>
        <v>0</v>
      </c>
      <c r="L31" s="21"/>
      <c r="M31" s="21"/>
    </row>
    <row r="32" spans="1:13" s="31" customFormat="1" ht="48" customHeight="1" x14ac:dyDescent="0.35">
      <c r="A32" s="91"/>
      <c r="B32" s="91"/>
      <c r="C32" s="92" t="str">
        <f>IF(CASCADING!F33="","",CASCADING!F33)</f>
        <v>Pemeliharaan/ Rehabilitasi Sarana dan Prasarana Gedung Kantor atau Bangunan Lainnya</v>
      </c>
      <c r="D32" s="91"/>
      <c r="E32" s="91"/>
      <c r="F32" s="92" t="str">
        <f>IF(CASCADING!L33="","",CASCADING!L33)</f>
        <v>Jumlah Sarana dan Prasarana Gedung Kantor atau Bangunan Lainnya yang Dipelihara/ Direhabilitasi</v>
      </c>
      <c r="G32" s="97" t="str">
        <f>IF(CASCADING!M33="","",CASCADING!M33)</f>
        <v>Unit</v>
      </c>
      <c r="H32" s="154">
        <f>IF('TABEL 4 RENJA'!N33="","",'TABEL 4 RENJA'!N33)</f>
        <v>13</v>
      </c>
      <c r="I32" s="154">
        <f>IF('TABEL 4 RENJA'!O33="","",'TABEL 4 RENJA'!O33)</f>
        <v>9</v>
      </c>
      <c r="J32" s="150">
        <f>IF('TABEL 4 RENJA'!P33="","",'TABEL 4 RENJA'!P33)</f>
        <v>389732000</v>
      </c>
      <c r="K32" s="150">
        <f>IF('TABEL 4 RENJA'!Q33="","",'TABEL 4 RENJA'!Q33)</f>
        <v>287432000</v>
      </c>
      <c r="L32" s="21"/>
      <c r="M32" s="21"/>
    </row>
    <row r="33" spans="1:13" s="31" customFormat="1" ht="36" customHeight="1" x14ac:dyDescent="0.35">
      <c r="A33" s="207" t="str">
        <f>IF(CASCADING!C34="","",CASCADING!C34)</f>
        <v>Meningkatnya Kualitas Layanan Publik yang Transparan dan Akuntabel di Kecamatan dan Kelurahan</v>
      </c>
      <c r="B33" s="207"/>
      <c r="C33" s="208"/>
      <c r="D33" s="207" t="str">
        <f>IF(CASCADING!I34="","",CASCADING!I34)</f>
        <v>Nilai Survey Kepuasan Masyarakat pada Kecamatan Padang Panjang Barat</v>
      </c>
      <c r="E33" s="207"/>
      <c r="F33" s="208"/>
      <c r="G33" s="97" t="str">
        <f>IF(CASCADING!M34="","",CASCADING!M34)</f>
        <v>Angka</v>
      </c>
      <c r="H33" s="154">
        <f>IF('TABEL 4 RENJA'!N34="","",'TABEL 4 RENJA'!N34)</f>
        <v>97.77</v>
      </c>
      <c r="I33" s="154">
        <f>IF('TABEL 4 RENJA'!O34="","",'TABEL 4 RENJA'!O34)</f>
        <v>97.77</v>
      </c>
      <c r="J33" s="150">
        <f>IF('TABEL 4 RENJA'!P34="","",'TABEL 4 RENJA'!P34)</f>
        <v>1363728323</v>
      </c>
      <c r="K33" s="150">
        <f>IF('TABEL 4 RENJA'!Q34="","",'TABEL 4 RENJA'!Q34)</f>
        <v>1535559323</v>
      </c>
      <c r="L33" s="21"/>
      <c r="M33" s="21"/>
    </row>
    <row r="34" spans="1:13" s="31" customFormat="1" ht="35.5" customHeight="1" x14ac:dyDescent="0.35">
      <c r="A34" s="207" t="str">
        <f>IF(CASCADING!D35="","",CASCADING!D35)</f>
        <v>Program Penyelenggaraan Pemerintahan dan Pelayanan Publik</v>
      </c>
      <c r="B34" s="207"/>
      <c r="C34" s="208"/>
      <c r="D34" s="207" t="str">
        <f>IF(CASCADING!J35="","",CASCADING!J35)</f>
        <v>Persentase Tingkat Layanan pada Kecamatan Padang Panjang Barat</v>
      </c>
      <c r="E34" s="207"/>
      <c r="F34" s="208"/>
      <c r="G34" s="97" t="str">
        <f>IF(CASCADING!M35="","",CASCADING!M35)</f>
        <v>Persen</v>
      </c>
      <c r="H34" s="154">
        <f>IF('TABEL 4 RENJA'!N35="","",'TABEL 4 RENJA'!N35)</f>
        <v>100</v>
      </c>
      <c r="I34" s="154">
        <f>IF('TABEL 4 RENJA'!O35="","",'TABEL 4 RENJA'!O35)</f>
        <v>100</v>
      </c>
      <c r="J34" s="150">
        <f>IF('TABEL 4 RENJA'!P35="","",'TABEL 4 RENJA'!P35)</f>
        <v>1346361023</v>
      </c>
      <c r="K34" s="150">
        <f>IF('TABEL 4 RENJA'!Q35="","",'TABEL 4 RENJA'!Q35)</f>
        <v>1432692023</v>
      </c>
      <c r="L34" s="21"/>
      <c r="M34" s="21"/>
    </row>
    <row r="35" spans="1:13" s="31" customFormat="1" ht="36" customHeight="1" x14ac:dyDescent="0.35">
      <c r="A35" s="91"/>
      <c r="B35" s="207" t="str">
        <f>IF(CASCADING!E36="","",CASCADING!E36)</f>
        <v>Koordinasi Penyelenggaraan Kegiatan Pemerintahan di Tingkat Kecamatan</v>
      </c>
      <c r="C35" s="208"/>
      <c r="D35" s="91"/>
      <c r="E35" s="207" t="str">
        <f>IF(CASCADING!K36="","",CASCADING!K36)</f>
        <v>Jumlah koordinasi yang dilaksanakan ditingkat kecamatan</v>
      </c>
      <c r="F35" s="208"/>
      <c r="G35" s="97" t="str">
        <f>IF(CASCADING!M36="","",CASCADING!M36)</f>
        <v>Kali</v>
      </c>
      <c r="H35" s="154">
        <f>IF('TABEL 4 RENJA'!N36="","",'TABEL 4 RENJA'!N36)</f>
        <v>4</v>
      </c>
      <c r="I35" s="154">
        <f>IF('TABEL 4 RENJA'!O36="","",'TABEL 4 RENJA'!O36)</f>
        <v>4</v>
      </c>
      <c r="J35" s="150">
        <f>IF('TABEL 4 RENJA'!P36="","",'TABEL 4 RENJA'!P36)</f>
        <v>0</v>
      </c>
      <c r="K35" s="150">
        <f>IF('TABEL 4 RENJA'!Q36="","",'TABEL 4 RENJA'!Q36)</f>
        <v>0</v>
      </c>
      <c r="L35" s="21"/>
      <c r="M35" s="21"/>
    </row>
    <row r="36" spans="1:13" s="31" customFormat="1" ht="50.5" customHeight="1" x14ac:dyDescent="0.35">
      <c r="A36" s="91"/>
      <c r="B36" s="91"/>
      <c r="C36" s="92" t="str">
        <f>IF(CASCADING!F37="","",CASCADING!F37)</f>
        <v>Peningkatan Efektifitas Kegiatan Pemerintahan di Tingkat Kecamatan</v>
      </c>
      <c r="D36" s="91"/>
      <c r="E36" s="91"/>
      <c r="F36" s="92" t="str">
        <f>IF(CASCADING!L37="","",CASCADING!L37)</f>
        <v xml:space="preserve">Jumlah Dokumen Peningkatan Efektifitas Kegiatan Pemerintahan di Tingkat Kecamatan </v>
      </c>
      <c r="G36" s="97" t="str">
        <f>IF(CASCADING!M37="","",CASCADING!M37)</f>
        <v>Dokumen</v>
      </c>
      <c r="H36" s="154">
        <f>IF('TABEL 4 RENJA'!N37="","",'TABEL 4 RENJA'!N37)</f>
        <v>9</v>
      </c>
      <c r="I36" s="154">
        <f>IF('TABEL 4 RENJA'!O37="","",'TABEL 4 RENJA'!O37)</f>
        <v>0</v>
      </c>
      <c r="J36" s="150">
        <f>IF('TABEL 4 RENJA'!P37="","",'TABEL 4 RENJA'!P37)</f>
        <v>0</v>
      </c>
      <c r="K36" s="150">
        <f>IF('TABEL 4 RENJA'!Q37="","",'TABEL 4 RENJA'!Q37)</f>
        <v>0</v>
      </c>
      <c r="L36" s="21"/>
      <c r="M36" s="21"/>
    </row>
    <row r="37" spans="1:13" s="31" customFormat="1" ht="39" customHeight="1" x14ac:dyDescent="0.35">
      <c r="A37" s="91"/>
      <c r="B37" s="207" t="str">
        <f>IF(CASCADING!E38="","",CASCADING!E38)</f>
        <v>Koordinasi Pemeliharaan Prasarana dan Sarana Pelayanan Umum</v>
      </c>
      <c r="C37" s="208"/>
      <c r="D37" s="91"/>
      <c r="E37" s="207" t="str">
        <f>IF(CASCADING!K38="","",CASCADING!K38)</f>
        <v>Jumlah Rapat Koordinasi Layanan Persampahan</v>
      </c>
      <c r="F37" s="208"/>
      <c r="G37" s="97" t="str">
        <f>IF(CASCADING!M38="","",CASCADING!M38)</f>
        <v>Rapat</v>
      </c>
      <c r="H37" s="154">
        <f>IF('TABEL 4 RENJA'!N38="","",'TABEL 4 RENJA'!N38)</f>
        <v>12</v>
      </c>
      <c r="I37" s="154">
        <f>IF('TABEL 4 RENJA'!O38="","",'TABEL 4 RENJA'!O38)</f>
        <v>12</v>
      </c>
      <c r="J37" s="150">
        <f>IF('TABEL 4 RENJA'!P38="","",'TABEL 4 RENJA'!P38)</f>
        <v>199160900</v>
      </c>
      <c r="K37" s="150">
        <f>IF('TABEL 4 RENJA'!Q38="","",'TABEL 4 RENJA'!Q38)</f>
        <v>285491900</v>
      </c>
      <c r="L37" s="21"/>
      <c r="M37" s="21"/>
    </row>
    <row r="38" spans="1:13" s="31" customFormat="1" ht="92" x14ac:dyDescent="0.35">
      <c r="A38" s="91"/>
      <c r="B38" s="91"/>
      <c r="C38" s="92" t="str">
        <f>IF(CASCADING!F39="","",CASCADING!F39)</f>
        <v>Koordinasi/Sinergi dengan Perangkat Daerah dan/atau Instansi Vertikal yang Terkait dalam Pemeliharaan Sarana dan Prasarana Pelayanan Umum</v>
      </c>
      <c r="D38" s="91"/>
      <c r="E38" s="91"/>
      <c r="F38" s="92" t="str">
        <f>IF(CASCADING!L39="","",CASCADING!L39)</f>
        <v>Jumlah Dokumen Koordinasi/Sinergi dengan perangkat daerah dan / atau Instansi Vertikal yang Terkait dalam pemeliharaan sarana dan prasarana pelayanan umum</v>
      </c>
      <c r="G38" s="97" t="str">
        <f>IF(CASCADING!M39="","",CASCADING!M39)</f>
        <v>Dokumen</v>
      </c>
      <c r="H38" s="154">
        <f>IF('TABEL 4 RENJA'!N39="","",'TABEL 4 RENJA'!N39)</f>
        <v>680</v>
      </c>
      <c r="I38" s="154">
        <f>IF('TABEL 4 RENJA'!O39="","",'TABEL 4 RENJA'!O39)</f>
        <v>680</v>
      </c>
      <c r="J38" s="150">
        <f>IF('TABEL 4 RENJA'!P39="","",'TABEL 4 RENJA'!P39)</f>
        <v>199160900</v>
      </c>
      <c r="K38" s="150">
        <f>IF('TABEL 4 RENJA'!Q39="","",'TABEL 4 RENJA'!Q39)</f>
        <v>285491900</v>
      </c>
      <c r="L38" s="21"/>
      <c r="M38" s="21"/>
    </row>
    <row r="39" spans="1:13" s="31" customFormat="1" ht="39" customHeight="1" x14ac:dyDescent="0.35">
      <c r="A39" s="91"/>
      <c r="B39" s="207" t="str">
        <f>IF(CASCADING!E40="","",CASCADING!E40)</f>
        <v>Pelaksanaan Urusan Pemerintahan yang Dilimpahkan Kepada Camat</v>
      </c>
      <c r="C39" s="208"/>
      <c r="D39" s="91"/>
      <c r="E39" s="207" t="str">
        <f>IF(CASCADING!K40="","",CASCADING!K40)</f>
        <v>Jumlah Urusan Pemerintahan yang Dilimpahkan</v>
      </c>
      <c r="F39" s="208"/>
      <c r="G39" s="97" t="str">
        <f>IF(CASCADING!M40="","",CASCADING!M40)</f>
        <v>Urusan</v>
      </c>
      <c r="H39" s="154">
        <f>IF('TABEL 4 RENJA'!N40="","",'TABEL 4 RENJA'!N40)</f>
        <v>8</v>
      </c>
      <c r="I39" s="154">
        <f>IF('TABEL 4 RENJA'!O40="","",'TABEL 4 RENJA'!O40)</f>
        <v>8</v>
      </c>
      <c r="J39" s="150">
        <f>IF('TABEL 4 RENJA'!P40="","",'TABEL 4 RENJA'!P40)</f>
        <v>1147200123</v>
      </c>
      <c r="K39" s="150">
        <f>IF('TABEL 4 RENJA'!Q40="","",'TABEL 4 RENJA'!Q40)</f>
        <v>1147200123</v>
      </c>
      <c r="L39" s="21"/>
      <c r="M39" s="21"/>
    </row>
    <row r="40" spans="1:13" s="31" customFormat="1" ht="46" x14ac:dyDescent="0.35">
      <c r="A40" s="91"/>
      <c r="B40" s="91"/>
      <c r="C40" s="92" t="str">
        <f>IF(CASCADING!F41="","",CASCADING!F41)</f>
        <v>Pelaksanaan Urusan Pemerintahan yang Terkait dengan Kewenangan Lain yang Dilimpahkan</v>
      </c>
      <c r="D40" s="91"/>
      <c r="E40" s="91"/>
      <c r="F40" s="92" t="str">
        <f>IF(CASCADING!L41="","",CASCADING!L41)</f>
        <v>Jumlah Laporan Pelaksanaan Kewenangan Lain yang Dilimpahkan</v>
      </c>
      <c r="G40" s="97" t="str">
        <f>IF(CASCADING!M41="","",CASCADING!M41)</f>
        <v>Laporan</v>
      </c>
      <c r="H40" s="154">
        <f>IF('TABEL 4 RENJA'!N41="","",'TABEL 4 RENJA'!N41)</f>
        <v>8</v>
      </c>
      <c r="I40" s="154">
        <f>IF('TABEL 4 RENJA'!O41="","",'TABEL 4 RENJA'!O41)</f>
        <v>8</v>
      </c>
      <c r="J40" s="150">
        <f>IF('TABEL 4 RENJA'!P41="","",'TABEL 4 RENJA'!P41)</f>
        <v>1147200123</v>
      </c>
      <c r="K40" s="150">
        <f>IF('TABEL 4 RENJA'!Q41="","",'TABEL 4 RENJA'!Q41)</f>
        <v>1147200123</v>
      </c>
      <c r="L40" s="21"/>
      <c r="M40" s="21"/>
    </row>
    <row r="41" spans="1:13" s="31" customFormat="1" ht="35.5" customHeight="1" x14ac:dyDescent="0.35">
      <c r="A41" s="207" t="str">
        <f>IF(CASCADING!D42="","",CASCADING!D42)</f>
        <v>Program Koordinasi Ketenteraman dan Ketertiban Umum</v>
      </c>
      <c r="B41" s="207"/>
      <c r="C41" s="208"/>
      <c r="D41" s="207" t="str">
        <f>IF(CASCADING!J42="","",CASCADING!J42)</f>
        <v>Jumlah Laporan Kasus Pelanggaran Trantibum pada Kecamatan Padang Panjang Barat</v>
      </c>
      <c r="E41" s="207"/>
      <c r="F41" s="208"/>
      <c r="G41" s="156" t="str">
        <f>IF(CASCADING!M42="","",CASCADING!M42)</f>
        <v>Laporan</v>
      </c>
      <c r="H41" s="154">
        <f>IF('TABEL 4 RENJA'!N42="","",'TABEL 4 RENJA'!N42)</f>
        <v>100</v>
      </c>
      <c r="I41" s="154">
        <f>IF('TABEL 4 RENJA'!O42="","",'TABEL 4 RENJA'!O42)</f>
        <v>100</v>
      </c>
      <c r="J41" s="150">
        <f>IF('TABEL 4 RENJA'!P42="","",'TABEL 4 RENJA'!P42)</f>
        <v>12643800</v>
      </c>
      <c r="K41" s="150">
        <f>IF('TABEL 4 RENJA'!Q42="","",'TABEL 4 RENJA'!Q42)</f>
        <v>12643800</v>
      </c>
      <c r="L41" s="21"/>
      <c r="M41" s="21"/>
    </row>
    <row r="42" spans="1:13" s="31" customFormat="1" ht="39" customHeight="1" x14ac:dyDescent="0.35">
      <c r="A42" s="153"/>
      <c r="B42" s="207" t="str">
        <f>IF(CASCADING!E43="","",CASCADING!E43)</f>
        <v>Koordinasi Upaya Penyelenggaraan Ketentraman dan Ketertiban Umum</v>
      </c>
      <c r="C42" s="208"/>
      <c r="D42" s="153"/>
      <c r="E42" s="207" t="str">
        <f>IF(CASCADING!K43="","",CASCADING!K43)</f>
        <v>Jumlah Jenis Kegiatan Koordinasi Trantib</v>
      </c>
      <c r="F42" s="208"/>
      <c r="G42" s="156" t="str">
        <f>IF(CASCADING!M43="","",CASCADING!M43)</f>
        <v>Jenis</v>
      </c>
      <c r="H42" s="154">
        <f>IF('TABEL 4 RENJA'!N43="","",'TABEL 4 RENJA'!N43)</f>
        <v>2</v>
      </c>
      <c r="I42" s="154">
        <f>IF('TABEL 4 RENJA'!O43="","",'TABEL 4 RENJA'!O43)</f>
        <v>2</v>
      </c>
      <c r="J42" s="150">
        <f>IF('TABEL 4 RENJA'!P43="","",'TABEL 4 RENJA'!P43)</f>
        <v>12643800</v>
      </c>
      <c r="K42" s="150">
        <f>IF('TABEL 4 RENJA'!Q43="","",'TABEL 4 RENJA'!Q43)</f>
        <v>12643800</v>
      </c>
      <c r="L42" s="21"/>
      <c r="M42" s="21"/>
    </row>
    <row r="43" spans="1:13" s="31" customFormat="1" ht="48" customHeight="1" x14ac:dyDescent="0.35">
      <c r="A43" s="153"/>
      <c r="B43" s="153"/>
      <c r="C43" s="154" t="str">
        <f>IF(CASCADING!F44="","",CASCADING!F44)</f>
        <v>Sinergitas dengan Kepolisian Negara Republik Indonesia, Tentara Nasional Indonesia dan Instansi Vertikal di Wilayah Kecamatan (FKPM)</v>
      </c>
      <c r="D43" s="153"/>
      <c r="E43" s="153"/>
      <c r="F43" s="154" t="str">
        <f>IF(CASCADING!L44="","",CASCADING!L44)</f>
        <v xml:space="preserve">Jumlah Laporan Hasil Sinergitas dengan Kepolisian Negara Republik Indonesia, Tentara Nasional Indonesia dan Instansi Vertikal di Wilayah Kecamatan  </v>
      </c>
      <c r="G43" s="156" t="str">
        <f>IF(CASCADING!M44="","",CASCADING!M44)</f>
        <v>Laporan</v>
      </c>
      <c r="H43" s="154">
        <f>IF('TABEL 4 RENJA'!N44="","",'TABEL 4 RENJA'!N44)</f>
        <v>108</v>
      </c>
      <c r="I43" s="154">
        <f>IF('TABEL 4 RENJA'!O44="","",'TABEL 4 RENJA'!O44)</f>
        <v>108</v>
      </c>
      <c r="J43" s="150">
        <f>IF('TABEL 4 RENJA'!P44="","",'TABEL 4 RENJA'!P44)</f>
        <v>12643800</v>
      </c>
      <c r="K43" s="150">
        <f>IF('TABEL 4 RENJA'!Q44="","",'TABEL 4 RENJA'!Q44)</f>
        <v>12643800</v>
      </c>
      <c r="L43" s="21"/>
      <c r="M43" s="21"/>
    </row>
    <row r="44" spans="1:13" s="31" customFormat="1" ht="35.5" customHeight="1" x14ac:dyDescent="0.35">
      <c r="A44" s="207" t="str">
        <f>IF(CASCADING!D45="","",CASCADING!D45)</f>
        <v>Program Penyelenggaraan Urusan Pemerintahan Umum</v>
      </c>
      <c r="B44" s="207"/>
      <c r="C44" s="208"/>
      <c r="D44" s="207" t="str">
        <f>IF(CASCADING!J45="","",CASCADING!J45)</f>
        <v>Persentase penyelenggaraan urusan pemerintah daerah yang dilaksanakan pada Kecamatan Padang Panjang Barat</v>
      </c>
      <c r="E44" s="207"/>
      <c r="F44" s="208"/>
      <c r="G44" s="156" t="str">
        <f>IF(CASCADING!M45="","",CASCADING!M45)</f>
        <v>Persen</v>
      </c>
      <c r="H44" s="154">
        <f>IF('TABEL 4 RENJA'!N45="","",'TABEL 4 RENJA'!N45)</f>
        <v>100</v>
      </c>
      <c r="I44" s="154">
        <f>IF('TABEL 4 RENJA'!O45="","",'TABEL 4 RENJA'!O45)</f>
        <v>100</v>
      </c>
      <c r="J44" s="150">
        <f>IF('TABEL 4 RENJA'!P45="","",'TABEL 4 RENJA'!P45)</f>
        <v>4723500</v>
      </c>
      <c r="K44" s="150">
        <f>IF('TABEL 4 RENJA'!Q45="","",'TABEL 4 RENJA'!Q45)</f>
        <v>90223500</v>
      </c>
      <c r="L44" s="21"/>
      <c r="M44" s="21"/>
    </row>
    <row r="45" spans="1:13" s="31" customFormat="1" ht="52" customHeight="1" x14ac:dyDescent="0.35">
      <c r="A45" s="153"/>
      <c r="B45" s="207" t="str">
        <f>IF(CASCADING!E46="","",CASCADING!E46)</f>
        <v>Penyelenggaraan Urusan Pemerintahan Umum Sesuai Penugasan Kepala Daerah</v>
      </c>
      <c r="C45" s="208"/>
      <c r="D45" s="153"/>
      <c r="E45" s="207" t="str">
        <f>IF(CASCADING!K46="","",CASCADING!K46)</f>
        <v>Jumlah Kegiatan Urusan Pemerintahan umum yang dilaksanakan sesuai penugasan kepala daerah</v>
      </c>
      <c r="F45" s="208"/>
      <c r="G45" s="156" t="str">
        <f>IF(CASCADING!M46="","",CASCADING!M46)</f>
        <v>Kegiatan</v>
      </c>
      <c r="H45" s="154">
        <f>IF('TABEL 4 RENJA'!N46="","",'TABEL 4 RENJA'!N46)</f>
        <v>5</v>
      </c>
      <c r="I45" s="154">
        <f>IF('TABEL 4 RENJA'!O46="","",'TABEL 4 RENJA'!O46)</f>
        <v>5</v>
      </c>
      <c r="J45" s="150">
        <f>IF('TABEL 4 RENJA'!P46="","",'TABEL 4 RENJA'!P46)</f>
        <v>4723500</v>
      </c>
      <c r="K45" s="150">
        <f>IF('TABEL 4 RENJA'!Q46="","",'TABEL 4 RENJA'!Q46)</f>
        <v>90223500</v>
      </c>
      <c r="L45" s="21"/>
      <c r="M45" s="21"/>
    </row>
    <row r="46" spans="1:13" s="31" customFormat="1" ht="116" customHeight="1" x14ac:dyDescent="0.35">
      <c r="A46" s="153"/>
      <c r="B46" s="153"/>
      <c r="C46" s="154" t="str">
        <f>IF(CASCADING!F47="","",CASCADING!F47)</f>
        <v>Pembinaan Kerukunan Antar suku dan Intra suku, Umat Beragama, Ras dan Golongan Lainnya Guna Mewujudkan Stabilitas Nasional dan Keamanan Lokal, Regional</v>
      </c>
      <c r="D46" s="153"/>
      <c r="E46" s="153"/>
      <c r="F46" s="154" t="str">
        <f>IF(CASCADING!L47="","",CASCADING!L47)</f>
        <v xml:space="preserve">Jumlah Orang yang Mengikuti Pembinaan Kerukunan Antar Suku dan Intra Suku , Umat Beragama, Ras, dan Golongan Lainnya Guna Mewujudkan Stabilitas Keamanan Lokal,Regional, dan Nasional </v>
      </c>
      <c r="G46" s="156" t="str">
        <f>IF(CASCADING!M47="","",CASCADING!M47)</f>
        <v>Orang</v>
      </c>
      <c r="H46" s="154">
        <f>IF('TABEL 4 RENJA'!N47="","",'TABEL 4 RENJA'!N47)</f>
        <v>170</v>
      </c>
      <c r="I46" s="154">
        <f>IF('TABEL 4 RENJA'!O47="","",'TABEL 4 RENJA'!O47)</f>
        <v>0</v>
      </c>
      <c r="J46" s="150">
        <f>IF('TABEL 4 RENJA'!P47="","",'TABEL 4 RENJA'!P47)</f>
        <v>0</v>
      </c>
      <c r="K46" s="150">
        <f>IF('TABEL 4 RENJA'!Q47="","",'TABEL 4 RENJA'!Q47)</f>
        <v>0</v>
      </c>
      <c r="L46" s="21"/>
      <c r="M46" s="21"/>
    </row>
    <row r="47" spans="1:13" s="31" customFormat="1" ht="34.5" customHeight="1" x14ac:dyDescent="0.35">
      <c r="A47" s="153"/>
      <c r="B47" s="153"/>
      <c r="C47" s="154" t="str">
        <f>IF(CASCADING!F48="","",CASCADING!F48)</f>
        <v>Pelaksanaan Tugas Forum Koordinasi Pimpinan di Kecamatan</v>
      </c>
      <c r="D47" s="153"/>
      <c r="E47" s="153"/>
      <c r="F47" s="154" t="str">
        <f>IF(CASCADING!L48="","",CASCADING!L48)</f>
        <v xml:space="preserve">Jumlah Dokumen Tugas Forum Koordinasi Pimpinan di Kecamatan </v>
      </c>
      <c r="G47" s="156" t="str">
        <f>IF(CASCADING!M48="","",CASCADING!M48)</f>
        <v>Dokumen</v>
      </c>
      <c r="H47" s="154">
        <f>IF('TABEL 4 RENJA'!N48="","",'TABEL 4 RENJA'!N48)</f>
        <v>6</v>
      </c>
      <c r="I47" s="154">
        <f>IF('TABEL 4 RENJA'!O48="","",'TABEL 4 RENJA'!O48)</f>
        <v>6</v>
      </c>
      <c r="J47" s="150">
        <f>IF('TABEL 4 RENJA'!P48="","",'TABEL 4 RENJA'!P48)</f>
        <v>4723500</v>
      </c>
      <c r="K47" s="150">
        <f>IF('TABEL 4 RENJA'!Q48="","",'TABEL 4 RENJA'!Q48)</f>
        <v>90223500</v>
      </c>
      <c r="L47" s="21"/>
      <c r="M47" s="21"/>
    </row>
    <row r="48" spans="1:13" s="31" customFormat="1" ht="61" customHeight="1" x14ac:dyDescent="0.35">
      <c r="A48" s="207" t="str">
        <f>IF(CASCADING!C49="","",CASCADING!C49)</f>
        <v>Meningkatnya Partisipasi dan Pemberdayaan Masyarakat dalam Pembangunan</v>
      </c>
      <c r="B48" s="207"/>
      <c r="C48" s="208"/>
      <c r="D48" s="207" t="str">
        <f>IF(CASCADING!I49="","",CASCADING!I49)</f>
        <v>Persentase Partisipasi Masyarakat dalam Pembangunan Kecamatan dan Kelurahan pada Kecamatan Padang Panjang Barat</v>
      </c>
      <c r="E48" s="207"/>
      <c r="F48" s="208"/>
      <c r="G48" s="97" t="str">
        <f>IF(CASCADING!M49="","",CASCADING!M49)</f>
        <v>Persen</v>
      </c>
      <c r="H48" s="154">
        <f>IF('TABEL 4 RENJA'!N49="","",'TABEL 4 RENJA'!N49)</f>
        <v>39.99</v>
      </c>
      <c r="I48" s="154">
        <f>IF('TABEL 4 RENJA'!O49="","",'TABEL 4 RENJA'!O49)</f>
        <v>39.99</v>
      </c>
      <c r="J48" s="150">
        <f>IF('TABEL 4 RENJA'!P49="","",'TABEL 4 RENJA'!P49)</f>
        <v>4974602936</v>
      </c>
      <c r="K48" s="150">
        <f>IF('TABEL 4 RENJA'!Q49="","",'TABEL 4 RENJA'!Q49)</f>
        <v>4482202936</v>
      </c>
      <c r="L48" s="21"/>
      <c r="M48" s="21"/>
    </row>
    <row r="49" spans="1:13" s="31" customFormat="1" ht="60" customHeight="1" x14ac:dyDescent="0.35">
      <c r="A49" s="207" t="str">
        <f>IF(CASCADING!D50="","",CASCADING!D50)</f>
        <v>Program Pemberdayaan Masyarakat Desa dan Kelurahan</v>
      </c>
      <c r="B49" s="207"/>
      <c r="C49" s="208"/>
      <c r="D49" s="207" t="str">
        <f>IF(CASCADING!J50="","",CASCADING!J50)</f>
        <v>Tingkat Partisipasi dan Pemberdayaan Masyarakat Kecamatan / Kelurahan pada Kecamatan Padang Panjang Barat</v>
      </c>
      <c r="E49" s="207"/>
      <c r="F49" s="208"/>
      <c r="G49" s="97" t="str">
        <f>IF(CASCADING!M50="","",CASCADING!M50)</f>
        <v>Persen</v>
      </c>
      <c r="H49" s="154">
        <f>IF('TABEL 4 RENJA'!N50="","",'TABEL 4 RENJA'!N50)</f>
        <v>39.200000000000003</v>
      </c>
      <c r="I49" s="154">
        <f>IF('TABEL 4 RENJA'!O50="","",'TABEL 4 RENJA'!O50)</f>
        <v>39.21</v>
      </c>
      <c r="J49" s="150">
        <f>IF('TABEL 4 RENJA'!P50="","",'TABEL 4 RENJA'!P50)</f>
        <v>4974602936</v>
      </c>
      <c r="K49" s="150">
        <f>IF('TABEL 4 RENJA'!Q50="","",'TABEL 4 RENJA'!Q50)</f>
        <v>4482202936</v>
      </c>
      <c r="L49" s="21"/>
      <c r="M49" s="21"/>
    </row>
    <row r="50" spans="1:13" s="31" customFormat="1" ht="26.5" customHeight="1" x14ac:dyDescent="0.35">
      <c r="A50" s="91"/>
      <c r="B50" s="207" t="str">
        <f>IF(CASCADING!E51="","",CASCADING!E51)</f>
        <v>Pemberdayaan Kelurahan</v>
      </c>
      <c r="C50" s="208"/>
      <c r="D50" s="91"/>
      <c r="E50" s="207" t="str">
        <f>IF(CASCADING!K51="","",CASCADING!K51)</f>
        <v>Jumlah jenis pemberdayaan kelurahan yang dilaksanakan</v>
      </c>
      <c r="F50" s="208"/>
      <c r="G50" s="97" t="str">
        <f>IF(CASCADING!M51="","",CASCADING!M51)</f>
        <v>Jenis</v>
      </c>
      <c r="H50" s="154">
        <f>IF('TABEL 4 RENJA'!N51="","",'TABEL 4 RENJA'!N51)</f>
        <v>3</v>
      </c>
      <c r="I50" s="154">
        <f>IF('TABEL 4 RENJA'!O51="","",'TABEL 4 RENJA'!O51)</f>
        <v>3</v>
      </c>
      <c r="J50" s="150">
        <f>IF('TABEL 4 RENJA'!P51="","",'TABEL 4 RENJA'!P51)</f>
        <v>2194682936</v>
      </c>
      <c r="K50" s="150">
        <f>IF('TABEL 4 RENJA'!Q51="","",'TABEL 4 RENJA'!Q51)</f>
        <v>2175282936</v>
      </c>
      <c r="L50" s="21"/>
      <c r="M50" s="21"/>
    </row>
    <row r="51" spans="1:13" s="31" customFormat="1" ht="80" customHeight="1" x14ac:dyDescent="0.35">
      <c r="A51" s="91"/>
      <c r="B51" s="91"/>
      <c r="C51" s="92" t="str">
        <f>IF(CASCADING!F52="","",CASCADING!F52)</f>
        <v>Peningkatan Partisipasi Masyarakat dalam Forum Musyawarah Perencanaan Pembangunan di Kelurahan</v>
      </c>
      <c r="D51" s="91"/>
      <c r="E51" s="91"/>
      <c r="F51" s="92" t="str">
        <f>IF(CASCADING!L52="","",CASCADING!L52)</f>
        <v>Jumlah Lembaga Kemasyarakatan yang Berpartisipasi dalam Forum Musyawarah Perencanaan Pembangunan di Kelurahan</v>
      </c>
      <c r="G51" s="97" t="str">
        <f>IF(CASCADING!M52="","",CASCADING!M52)</f>
        <v>Lembaga</v>
      </c>
      <c r="H51" s="154">
        <f>IF('TABEL 4 RENJA'!N52="","",'TABEL 4 RENJA'!N52)</f>
        <v>9</v>
      </c>
      <c r="I51" s="154">
        <f>IF('TABEL 4 RENJA'!O52="","",'TABEL 4 RENJA'!O52)</f>
        <v>9</v>
      </c>
      <c r="J51" s="150">
        <f>IF('TABEL 4 RENJA'!P52="","",'TABEL 4 RENJA'!P52)</f>
        <v>173714850</v>
      </c>
      <c r="K51" s="150">
        <f>IF('TABEL 4 RENJA'!Q52="","",'TABEL 4 RENJA'!Q52)</f>
        <v>173714850</v>
      </c>
      <c r="L51" s="21"/>
      <c r="M51" s="21"/>
    </row>
    <row r="52" spans="1:13" s="31" customFormat="1" ht="37.5" customHeight="1" x14ac:dyDescent="0.35">
      <c r="A52" s="91"/>
      <c r="B52" s="91"/>
      <c r="C52" s="92" t="str">
        <f>IF(CASCADING!F53="","",CASCADING!F53)</f>
        <v>Pembangunan Sarana dan Prasarana Kelurahan</v>
      </c>
      <c r="D52" s="91"/>
      <c r="E52" s="91"/>
      <c r="F52" s="92" t="str">
        <f>IF(CASCADING!L53="","",CASCADING!L53)</f>
        <v>Jumlah Sarana dan Prasarana Kelurahan yang Terbangun</v>
      </c>
      <c r="G52" s="97" t="str">
        <f>IF(CASCADING!M53="","",CASCADING!M53)</f>
        <v>Lokasi</v>
      </c>
      <c r="H52" s="154">
        <f>IF('TABEL 4 RENJA'!N53="","",'TABEL 4 RENJA'!N53)</f>
        <v>8</v>
      </c>
      <c r="I52" s="154">
        <f>IF('TABEL 4 RENJA'!O53="","",'TABEL 4 RENJA'!O53)</f>
        <v>15</v>
      </c>
      <c r="J52" s="150">
        <f>IF('TABEL 4 RENJA'!P53="","",'TABEL 4 RENJA'!P53)</f>
        <v>293560200</v>
      </c>
      <c r="K52" s="150">
        <f>IF('TABEL 4 RENJA'!Q53="","",'TABEL 4 RENJA'!Q53)</f>
        <v>293560200</v>
      </c>
      <c r="L52" s="21"/>
      <c r="M52" s="21"/>
    </row>
    <row r="53" spans="1:13" s="31" customFormat="1" ht="57.5" x14ac:dyDescent="0.35">
      <c r="A53" s="91"/>
      <c r="B53" s="91"/>
      <c r="C53" s="92" t="str">
        <f>IF(CASCADING!F54="","",CASCADING!F54)</f>
        <v>Pemberdayaan Masyarakat di Kelurahan</v>
      </c>
      <c r="D53" s="91"/>
      <c r="E53" s="91"/>
      <c r="F53" s="92" t="str">
        <f>IF(CASCADING!L54="","",CASCADING!L54)</f>
        <v xml:space="preserve">Jumlah Pokmas dan Ormas yang Melaksanakan Pemberdayaan Masyarakat di Kelurahan </v>
      </c>
      <c r="G53" s="97" t="str">
        <f>IF(CASCADING!M54="","",CASCADING!M54)</f>
        <v>Pokmas</v>
      </c>
      <c r="H53" s="154">
        <f>IF('TABEL 4 RENJA'!N54="","",'TABEL 4 RENJA'!N54)</f>
        <v>7</v>
      </c>
      <c r="I53" s="154">
        <f>IF('TABEL 4 RENJA'!O54="","",'TABEL 4 RENJA'!O54)</f>
        <v>7</v>
      </c>
      <c r="J53" s="150">
        <f>IF('TABEL 4 RENJA'!P54="","",'TABEL 4 RENJA'!P54)</f>
        <v>1727407886</v>
      </c>
      <c r="K53" s="150">
        <f>IF('TABEL 4 RENJA'!Q54="","",'TABEL 4 RENJA'!Q54)</f>
        <v>1708007886</v>
      </c>
      <c r="L53" s="21"/>
      <c r="M53" s="21"/>
    </row>
    <row r="54" spans="1:13" s="31" customFormat="1" ht="26.5" customHeight="1" x14ac:dyDescent="0.35">
      <c r="A54" s="91"/>
      <c r="B54" s="207" t="str">
        <f>IF(CASCADING!E55="","",CASCADING!E55)</f>
        <v>Pemberdayaan Lembaga Kemasyarakatan Tingkat Kecamatan</v>
      </c>
      <c r="C54" s="208"/>
      <c r="D54" s="91"/>
      <c r="E54" s="207" t="str">
        <f>IF(CASCADING!K55="","",CASCADING!K55)</f>
        <v xml:space="preserve">Jumlah Rukun Tetangga </v>
      </c>
      <c r="F54" s="208"/>
      <c r="G54" s="97" t="str">
        <f>IF(CASCADING!M55="","",CASCADING!M55)</f>
        <v>RT</v>
      </c>
      <c r="H54" s="154">
        <v>133</v>
      </c>
      <c r="I54" s="154">
        <v>133</v>
      </c>
      <c r="J54" s="150">
        <f>IF('TABEL 4 RENJA'!P55="","",'TABEL 4 RENJA'!P55)</f>
        <v>2779920000</v>
      </c>
      <c r="K54" s="150">
        <f>IF('TABEL 4 RENJA'!Q55="","",'TABEL 4 RENJA'!Q55)</f>
        <v>2306920000</v>
      </c>
      <c r="L54" s="21"/>
      <c r="M54" s="21"/>
    </row>
    <row r="55" spans="1:13" s="31" customFormat="1" ht="34.5" x14ac:dyDescent="0.35">
      <c r="A55" s="91"/>
      <c r="B55" s="91"/>
      <c r="C55" s="92" t="str">
        <f>IF(CASCADING!F56="","",CASCADING!F56)</f>
        <v>Penyelenggaraan Lembaga Kemasyarakatan</v>
      </c>
      <c r="D55" s="91"/>
      <c r="E55" s="91"/>
      <c r="F55" s="92" t="str">
        <f>IF(CASCADING!L56="","",CASCADING!L56)</f>
        <v>Jumlah Lembaga Kemasyarakatan yang Diselenggarakan</v>
      </c>
      <c r="G55" s="97" t="str">
        <f>IF(CASCADING!M56="","",CASCADING!M56)</f>
        <v>Lembaga</v>
      </c>
      <c r="H55" s="154">
        <f>IF('TABEL 4 RENJA'!N56="","",'TABEL 4 RENJA'!N56)</f>
        <v>1</v>
      </c>
      <c r="I55" s="154">
        <f>IF('TABEL 4 RENJA'!O56="","",'TABEL 4 RENJA'!O56)</f>
        <v>1</v>
      </c>
      <c r="J55" s="150">
        <f>IF('TABEL 4 RENJA'!P56="","",'TABEL 4 RENJA'!P56)</f>
        <v>2779920000</v>
      </c>
      <c r="K55" s="150">
        <f>IF('TABEL 4 RENJA'!Q56="","",'TABEL 4 RENJA'!Q56)</f>
        <v>2306920000</v>
      </c>
      <c r="L55" s="21"/>
      <c r="M55" s="21"/>
    </row>
    <row r="56" spans="1:13" x14ac:dyDescent="0.25">
      <c r="A56" s="67"/>
      <c r="C56" s="14"/>
      <c r="F56" s="14"/>
      <c r="G56" s="110"/>
      <c r="H56" s="14"/>
      <c r="I56" s="14"/>
    </row>
    <row r="57" spans="1:13" ht="14.5" customHeight="1" x14ac:dyDescent="0.25">
      <c r="L57" s="246" t="s">
        <v>49</v>
      </c>
      <c r="M57" s="246"/>
    </row>
    <row r="58" spans="1:13" ht="14.5" customHeight="1" x14ac:dyDescent="0.25">
      <c r="L58" s="246" t="s">
        <v>50</v>
      </c>
      <c r="M58" s="246"/>
    </row>
    <row r="63" spans="1:13" x14ac:dyDescent="0.25">
      <c r="L63" s="247" t="s">
        <v>199</v>
      </c>
      <c r="M63" s="247"/>
    </row>
    <row r="64" spans="1:13" s="83" customFormat="1" ht="14.5" customHeight="1" x14ac:dyDescent="0.35">
      <c r="J64" s="151"/>
      <c r="K64" s="151"/>
      <c r="L64" s="248" t="s">
        <v>200</v>
      </c>
      <c r="M64" s="248"/>
    </row>
    <row r="66" spans="1:7" x14ac:dyDescent="0.25">
      <c r="A66" s="199" t="s">
        <v>48</v>
      </c>
      <c r="B66" s="200"/>
      <c r="C66" s="200"/>
      <c r="D66" s="200"/>
      <c r="E66" s="200"/>
      <c r="F66" s="200"/>
      <c r="G66" s="209"/>
    </row>
    <row r="67" spans="1:7" x14ac:dyDescent="0.25">
      <c r="A67" s="89" t="s">
        <v>0</v>
      </c>
      <c r="B67" s="199" t="s">
        <v>6</v>
      </c>
      <c r="C67" s="209"/>
      <c r="D67" s="201" t="s">
        <v>4</v>
      </c>
      <c r="E67" s="201"/>
      <c r="F67" s="199"/>
      <c r="G67" s="89" t="s">
        <v>5</v>
      </c>
    </row>
    <row r="68" spans="1:7" x14ac:dyDescent="0.25">
      <c r="A68" s="73">
        <v>1</v>
      </c>
      <c r="B68" s="205" t="s">
        <v>201</v>
      </c>
      <c r="C68" s="206"/>
      <c r="D68" s="210" t="s">
        <v>202</v>
      </c>
      <c r="E68" s="211"/>
      <c r="F68" s="211"/>
      <c r="G68" s="152"/>
    </row>
    <row r="69" spans="1:7" x14ac:dyDescent="0.25">
      <c r="A69" s="73">
        <v>2</v>
      </c>
      <c r="B69" s="205" t="s">
        <v>203</v>
      </c>
      <c r="C69" s="206"/>
      <c r="D69" s="210" t="s">
        <v>204</v>
      </c>
      <c r="E69" s="211"/>
      <c r="F69" s="211"/>
      <c r="G69" s="152"/>
    </row>
    <row r="70" spans="1:7" x14ac:dyDescent="0.25">
      <c r="A70" s="73">
        <v>3</v>
      </c>
      <c r="B70" s="205" t="s">
        <v>205</v>
      </c>
      <c r="C70" s="206"/>
      <c r="D70" s="210" t="s">
        <v>206</v>
      </c>
      <c r="E70" s="211"/>
      <c r="F70" s="211"/>
      <c r="G70" s="152"/>
    </row>
    <row r="71" spans="1:7" x14ac:dyDescent="0.25">
      <c r="A71" s="73">
        <v>4</v>
      </c>
      <c r="B71" s="205" t="s">
        <v>207</v>
      </c>
      <c r="C71" s="206"/>
      <c r="D71" s="210" t="s">
        <v>208</v>
      </c>
      <c r="E71" s="211"/>
      <c r="F71" s="211"/>
      <c r="G71" s="152"/>
    </row>
    <row r="72" spans="1:7" x14ac:dyDescent="0.25">
      <c r="A72" s="73">
        <v>5</v>
      </c>
      <c r="B72" s="205" t="s">
        <v>209</v>
      </c>
      <c r="C72" s="206"/>
      <c r="D72" s="210" t="s">
        <v>210</v>
      </c>
      <c r="E72" s="211"/>
      <c r="F72" s="211"/>
      <c r="G72" s="152"/>
    </row>
  </sheetData>
  <mergeCells count="67">
    <mergeCell ref="A1:M1"/>
    <mergeCell ref="H3:I3"/>
    <mergeCell ref="J3:K3"/>
    <mergeCell ref="B39:C39"/>
    <mergeCell ref="E39:F39"/>
    <mergeCell ref="A5:C5"/>
    <mergeCell ref="B37:C37"/>
    <mergeCell ref="E37:F37"/>
    <mergeCell ref="G3:G4"/>
    <mergeCell ref="A3:C4"/>
    <mergeCell ref="A34:C34"/>
    <mergeCell ref="B10:C10"/>
    <mergeCell ref="B12:C12"/>
    <mergeCell ref="B17:C17"/>
    <mergeCell ref="B23:C23"/>
    <mergeCell ref="B27:C27"/>
    <mergeCell ref="L63:M63"/>
    <mergeCell ref="L64:M64"/>
    <mergeCell ref="B67:C67"/>
    <mergeCell ref="D67:F67"/>
    <mergeCell ref="B71:C71"/>
    <mergeCell ref="D71:F71"/>
    <mergeCell ref="A66:G66"/>
    <mergeCell ref="B70:C70"/>
    <mergeCell ref="B68:C68"/>
    <mergeCell ref="B69:C69"/>
    <mergeCell ref="D69:F69"/>
    <mergeCell ref="D68:F68"/>
    <mergeCell ref="A49:C49"/>
    <mergeCell ref="D49:F49"/>
    <mergeCell ref="B50:C50"/>
    <mergeCell ref="E50:F50"/>
    <mergeCell ref="B72:C72"/>
    <mergeCell ref="D72:F72"/>
    <mergeCell ref="D70:F70"/>
    <mergeCell ref="L58:M58"/>
    <mergeCell ref="L3:L4"/>
    <mergeCell ref="M3:M4"/>
    <mergeCell ref="D5:F5"/>
    <mergeCell ref="D3:F4"/>
    <mergeCell ref="D34:F34"/>
    <mergeCell ref="E10:F10"/>
    <mergeCell ref="E12:F12"/>
    <mergeCell ref="E17:F17"/>
    <mergeCell ref="E23:F23"/>
    <mergeCell ref="E27:F27"/>
    <mergeCell ref="D6:F6"/>
    <mergeCell ref="E7:F7"/>
    <mergeCell ref="D33:F33"/>
    <mergeCell ref="E35:F35"/>
    <mergeCell ref="D41:F41"/>
    <mergeCell ref="A6:C6"/>
    <mergeCell ref="B7:C7"/>
    <mergeCell ref="A33:C33"/>
    <mergeCell ref="B35:C35"/>
    <mergeCell ref="L57:M57"/>
    <mergeCell ref="A41:C41"/>
    <mergeCell ref="A44:C44"/>
    <mergeCell ref="D44:F44"/>
    <mergeCell ref="A48:C48"/>
    <mergeCell ref="D48:F48"/>
    <mergeCell ref="B54:C54"/>
    <mergeCell ref="E54:F54"/>
    <mergeCell ref="B42:C42"/>
    <mergeCell ref="E42:F42"/>
    <mergeCell ref="B45:C45"/>
    <mergeCell ref="E45:F45"/>
  </mergeCells>
  <pageMargins left="0" right="0.39370078740157483" top="0.59055118110236227" bottom="0.39370078740157483" header="0.31496062992125984" footer="0.31496062992125984"/>
  <pageSetup paperSize="9" orientation="landscape" horizontalDpi="4294967293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36"/>
  <sheetViews>
    <sheetView workbookViewId="0">
      <selection activeCell="M8" sqref="M8"/>
    </sheetView>
  </sheetViews>
  <sheetFormatPr defaultRowHeight="14.5" x14ac:dyDescent="0.35"/>
  <cols>
    <col min="1" max="2" width="2.6328125" customWidth="1"/>
    <col min="3" max="3" width="25.6328125" customWidth="1"/>
    <col min="4" max="5" width="2.6328125" customWidth="1"/>
    <col min="6" max="6" width="14.1796875" customWidth="1"/>
    <col min="7" max="7" width="9.1796875" customWidth="1"/>
    <col min="8" max="11" width="10.54296875" customWidth="1"/>
    <col min="12" max="13" width="13.6328125" customWidth="1"/>
    <col min="14" max="15" width="18.36328125" customWidth="1"/>
  </cols>
  <sheetData>
    <row r="1" spans="1:15" s="3" customFormat="1" ht="15.5" x14ac:dyDescent="0.35">
      <c r="A1" s="190" t="s">
        <v>219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3" spans="1:15" s="7" customFormat="1" ht="21" customHeight="1" x14ac:dyDescent="0.35">
      <c r="A3" s="191" t="s">
        <v>14</v>
      </c>
      <c r="B3" s="192"/>
      <c r="C3" s="193"/>
      <c r="D3" s="191" t="s">
        <v>1</v>
      </c>
      <c r="E3" s="192"/>
      <c r="F3" s="193"/>
      <c r="G3" s="191" t="s">
        <v>9</v>
      </c>
      <c r="H3" s="202" t="s">
        <v>64</v>
      </c>
      <c r="I3" s="255" t="s">
        <v>65</v>
      </c>
      <c r="J3" s="221" t="s">
        <v>66</v>
      </c>
      <c r="K3" s="223"/>
      <c r="L3" s="199" t="s">
        <v>67</v>
      </c>
      <c r="M3" s="209"/>
      <c r="N3" s="197" t="s">
        <v>3</v>
      </c>
      <c r="O3" s="197" t="s">
        <v>26</v>
      </c>
    </row>
    <row r="4" spans="1:15" s="7" customFormat="1" ht="21" customHeight="1" x14ac:dyDescent="0.35">
      <c r="A4" s="194"/>
      <c r="B4" s="195"/>
      <c r="C4" s="196"/>
      <c r="D4" s="194"/>
      <c r="E4" s="195"/>
      <c r="F4" s="196"/>
      <c r="G4" s="194"/>
      <c r="H4" s="202"/>
      <c r="I4" s="258"/>
      <c r="J4" s="1" t="s">
        <v>41</v>
      </c>
      <c r="K4" s="65" t="s">
        <v>42</v>
      </c>
      <c r="L4" s="64" t="s">
        <v>41</v>
      </c>
      <c r="M4" s="65" t="s">
        <v>42</v>
      </c>
      <c r="N4" s="198"/>
      <c r="O4" s="198"/>
    </row>
    <row r="5" spans="1:15" s="31" customFormat="1" ht="38" customHeight="1" x14ac:dyDescent="0.35">
      <c r="A5" s="24" t="str">
        <f>'TABEL 3 RENSTRA'!A5</f>
        <v>1.</v>
      </c>
      <c r="B5" s="207" t="str">
        <f>'TABEL 3 RENSTRA'!B5:C5</f>
        <v>Meningkatkan kualitas penyelenggaraan pemerintahan daerah dan pelayanan publik yang inovatif</v>
      </c>
      <c r="C5" s="208"/>
      <c r="D5" s="24" t="str">
        <f>'TABEL 3 RENSTRA'!D5</f>
        <v>1.</v>
      </c>
      <c r="E5" s="207" t="str">
        <f>'TABEL 3 RENSTRA'!E5:F5</f>
        <v>Indeks Pelayanan Publik</v>
      </c>
      <c r="F5" s="208"/>
      <c r="G5" s="30" t="str">
        <f>IF('TABEL 3.2 RENJA'!G5="","",'TABEL 3.2 RENJA'!G5)</f>
        <v>Angka</v>
      </c>
      <c r="H5" s="30">
        <f>IF('TABEL 3.2 RENJA'!H5="","",'TABEL 3.2 RENJA'!H5)</f>
        <v>4.17</v>
      </c>
      <c r="I5" s="160">
        <f>IF('TABEL 3.2 RENJA'!I5="","",'TABEL 3.2 RENJA'!I5)</f>
        <v>4.2</v>
      </c>
      <c r="J5" s="160">
        <f>IF('TABEL 3.2 RENJA'!J5="","",'TABEL 3.2 RENJA'!J5)</f>
        <v>4.2</v>
      </c>
      <c r="K5" s="160">
        <f>IF('TABEL 3.2 RENJA'!K5="","",'TABEL 3.2 RENJA'!K5)</f>
        <v>4.2</v>
      </c>
      <c r="L5" s="26"/>
      <c r="M5" s="26"/>
      <c r="N5" s="21"/>
      <c r="O5" s="21"/>
    </row>
    <row r="6" spans="1:15" s="31" customFormat="1" ht="23" x14ac:dyDescent="0.35">
      <c r="A6" s="24"/>
      <c r="B6" s="12" t="str">
        <f>'TABEL 3 RENSTRA'!B6</f>
        <v>1.1.</v>
      </c>
      <c r="C6" s="30" t="str">
        <f>'TABEL 3 RENSTRA'!C6</f>
        <v>Meningkatnya Kinerja Perangkat Daerah</v>
      </c>
      <c r="D6" s="12"/>
      <c r="E6" s="12" t="str">
        <f>'TABEL 3 RENSTRA'!E6</f>
        <v>1.1.</v>
      </c>
      <c r="F6" s="30" t="str">
        <f>'TABEL 3 RENSTRA'!F6</f>
        <v>Nilai AKIP Kecamatan Padang Panjang Barat</v>
      </c>
      <c r="G6" s="30" t="str">
        <f>IF('TABEL 3.2 RENJA'!G6="","",'TABEL 3.2 RENJA'!G6)</f>
        <v>Angka</v>
      </c>
      <c r="H6" s="30">
        <f>IF('TABEL 3.2 RENJA'!H6="","",'TABEL 3.2 RENJA'!H6)</f>
        <v>69.150000000000006</v>
      </c>
      <c r="I6" s="30">
        <f>IF('TABEL 3.2 RENJA'!I6="","",'TABEL 3.2 RENJA'!I6)</f>
        <v>69.25</v>
      </c>
      <c r="J6" s="30">
        <f>IF('TABEL 3.2 RENJA'!J6="","",'TABEL 3.2 RENJA'!J6)</f>
        <v>69.25</v>
      </c>
      <c r="K6" s="30">
        <f>IF('TABEL 3.2 RENJA'!K6="","",'TABEL 3.2 RENJA'!K6)</f>
        <v>69.25</v>
      </c>
      <c r="L6" s="26">
        <f>'DPA 2025'!J6</f>
        <v>10759233082</v>
      </c>
      <c r="M6" s="26">
        <f>'DPA 2025'!K6</f>
        <v>11183721329</v>
      </c>
      <c r="N6" s="21"/>
      <c r="O6" s="21"/>
    </row>
    <row r="7" spans="1:15" s="31" customFormat="1" ht="46" x14ac:dyDescent="0.35">
      <c r="A7" s="24"/>
      <c r="B7" s="12" t="str">
        <f>'TABEL 3 RENSTRA'!B7</f>
        <v>1.2.</v>
      </c>
      <c r="C7" s="30" t="str">
        <f>'TABEL 3 RENSTRA'!C7</f>
        <v>Meningkatnya Kualitas Layanan Publik yang Transparan dan Akuntabel di Kecamatan dan Kelurahan</v>
      </c>
      <c r="D7" s="12"/>
      <c r="E7" s="12" t="str">
        <f>'TABEL 3 RENSTRA'!E7</f>
        <v>1.2.</v>
      </c>
      <c r="F7" s="30" t="str">
        <f>'TABEL 3 RENSTRA'!F7</f>
        <v>Nilai Survey Kepuasan Masyarakat pada Kecamatan Padang Panjang Barat</v>
      </c>
      <c r="G7" s="30" t="str">
        <f>IF('TABEL 3.2 RENJA'!G7="","",'TABEL 3.2 RENJA'!G7)</f>
        <v>Angka</v>
      </c>
      <c r="H7" s="30">
        <f>IF('TABEL 3.2 RENJA'!H7="","",'TABEL 3.2 RENJA'!H7)</f>
        <v>97.75</v>
      </c>
      <c r="I7" s="30">
        <f>IF('TABEL 3.2 RENJA'!I7="","",'TABEL 3.2 RENJA'!I7)</f>
        <v>97.76</v>
      </c>
      <c r="J7" s="30">
        <f>IF('TABEL 3.2 RENJA'!J7="","",'TABEL 3.2 RENJA'!J7)</f>
        <v>97.77</v>
      </c>
      <c r="K7" s="30">
        <f>IF('TABEL 3.2 RENJA'!K7="","",'TABEL 3.2 RENJA'!K7)</f>
        <v>97.77</v>
      </c>
      <c r="L7" s="26">
        <f>'DPA 2025'!J33</f>
        <v>1363728323</v>
      </c>
      <c r="M7" s="26">
        <f>'DPA 2025'!K33</f>
        <v>1535559323</v>
      </c>
      <c r="N7" s="21"/>
      <c r="O7" s="21"/>
    </row>
    <row r="8" spans="1:15" s="31" customFormat="1" ht="80.5" x14ac:dyDescent="0.35">
      <c r="A8" s="24"/>
      <c r="B8" s="12" t="str">
        <f>'TABEL 3 RENSTRA'!B8</f>
        <v>1.3.</v>
      </c>
      <c r="C8" s="30" t="str">
        <f>'TABEL 3 RENSTRA'!C8</f>
        <v>Meningkatnya Partisipasi dan Pemberdayaan Masyarakat dalam Pembangunan</v>
      </c>
      <c r="D8" s="12"/>
      <c r="E8" s="12" t="str">
        <f>'TABEL 3 RENSTRA'!E8</f>
        <v>1.3.</v>
      </c>
      <c r="F8" s="30" t="str">
        <f>'TABEL 3 RENSTRA'!F8</f>
        <v>Persentase Partisipasi Masyarakat dalam Pembangunan Kecamatan dan Kelurahan pada Kecamatan Padang Panjang Barat</v>
      </c>
      <c r="G8" s="30" t="str">
        <f>IF('TABEL 3.2 RENJA'!G8="","",'TABEL 3.2 RENJA'!G8)</f>
        <v>Persen</v>
      </c>
      <c r="H8" s="30">
        <f>IF('TABEL 3.2 RENJA'!H8="","",'TABEL 3.2 RENJA'!H8)</f>
        <v>39.979999999999997</v>
      </c>
      <c r="I8" s="30">
        <f>IF('TABEL 3.2 RENJA'!I8="","",'TABEL 3.2 RENJA'!I8)</f>
        <v>39.99</v>
      </c>
      <c r="J8" s="30">
        <f>IF('TABEL 3.2 RENJA'!J8="","",'TABEL 3.2 RENJA'!J8)</f>
        <v>39.99</v>
      </c>
      <c r="K8" s="30">
        <f>IF('TABEL 3.2 RENJA'!K8="","",'TABEL 3.2 RENJA'!K8)</f>
        <v>39.99</v>
      </c>
      <c r="L8" s="26">
        <f>'DPA 2025'!J48</f>
        <v>4974602936</v>
      </c>
      <c r="M8" s="26">
        <f>'DPA 2025'!K48</f>
        <v>4482202936</v>
      </c>
      <c r="N8" s="21"/>
      <c r="O8" s="21"/>
    </row>
    <row r="9" spans="1:15" s="4" customFormat="1" ht="11.5" x14ac:dyDescent="0.25">
      <c r="A9" s="67"/>
    </row>
    <row r="10" spans="1:15" s="4" customFormat="1" ht="14.5" customHeight="1" x14ac:dyDescent="0.25">
      <c r="N10" s="246" t="s">
        <v>49</v>
      </c>
      <c r="O10" s="246"/>
    </row>
    <row r="11" spans="1:15" s="4" customFormat="1" ht="14.5" customHeight="1" x14ac:dyDescent="0.25">
      <c r="N11" s="246" t="s">
        <v>50</v>
      </c>
      <c r="O11" s="246"/>
    </row>
    <row r="12" spans="1:15" s="4" customFormat="1" ht="11.5" x14ac:dyDescent="0.25"/>
    <row r="13" spans="1:15" s="4" customFormat="1" ht="11.5" x14ac:dyDescent="0.25"/>
    <row r="14" spans="1:15" s="4" customFormat="1" ht="11.5" x14ac:dyDescent="0.25"/>
    <row r="15" spans="1:15" s="4" customFormat="1" ht="11.5" x14ac:dyDescent="0.25"/>
    <row r="16" spans="1:15" s="4" customFormat="1" ht="11.5" x14ac:dyDescent="0.25">
      <c r="N16" s="247" t="s">
        <v>199</v>
      </c>
      <c r="O16" s="247"/>
    </row>
    <row r="17" spans="1:15" s="4" customFormat="1" ht="11.5" x14ac:dyDescent="0.25">
      <c r="N17" s="248" t="s">
        <v>200</v>
      </c>
      <c r="O17" s="248"/>
    </row>
    <row r="18" spans="1:15" s="4" customFormat="1" ht="11.5" x14ac:dyDescent="0.25">
      <c r="A18" s="199" t="s">
        <v>48</v>
      </c>
      <c r="B18" s="200"/>
      <c r="C18" s="200"/>
      <c r="D18" s="200"/>
      <c r="E18" s="200"/>
      <c r="F18" s="200"/>
      <c r="G18" s="209"/>
    </row>
    <row r="19" spans="1:15" s="4" customFormat="1" ht="11.5" x14ac:dyDescent="0.25">
      <c r="A19" s="70" t="s">
        <v>0</v>
      </c>
      <c r="B19" s="199" t="s">
        <v>6</v>
      </c>
      <c r="C19" s="209"/>
      <c r="D19" s="201" t="s">
        <v>4</v>
      </c>
      <c r="E19" s="201"/>
      <c r="F19" s="199"/>
      <c r="G19" s="70" t="s">
        <v>5</v>
      </c>
    </row>
    <row r="20" spans="1:15" s="4" customFormat="1" ht="11.5" x14ac:dyDescent="0.25">
      <c r="A20" s="73">
        <v>1</v>
      </c>
      <c r="B20" s="205" t="s">
        <v>201</v>
      </c>
      <c r="C20" s="206"/>
      <c r="D20" s="210" t="s">
        <v>202</v>
      </c>
      <c r="E20" s="211"/>
      <c r="F20" s="211"/>
      <c r="G20" s="108"/>
    </row>
    <row r="21" spans="1:15" s="4" customFormat="1" ht="11.5" x14ac:dyDescent="0.25">
      <c r="A21" s="73">
        <v>2</v>
      </c>
      <c r="B21" s="205" t="s">
        <v>203</v>
      </c>
      <c r="C21" s="206"/>
      <c r="D21" s="210" t="s">
        <v>204</v>
      </c>
      <c r="E21" s="211"/>
      <c r="F21" s="211"/>
      <c r="G21" s="108"/>
    </row>
    <row r="22" spans="1:15" s="4" customFormat="1" ht="11.5" x14ac:dyDescent="0.25">
      <c r="A22" s="73">
        <v>3</v>
      </c>
      <c r="B22" s="205" t="s">
        <v>205</v>
      </c>
      <c r="C22" s="206"/>
      <c r="D22" s="210" t="s">
        <v>206</v>
      </c>
      <c r="E22" s="211"/>
      <c r="F22" s="211"/>
      <c r="G22" s="108"/>
    </row>
    <row r="23" spans="1:15" s="4" customFormat="1" ht="11.5" x14ac:dyDescent="0.25">
      <c r="A23" s="73">
        <v>4</v>
      </c>
      <c r="B23" s="205" t="s">
        <v>207</v>
      </c>
      <c r="C23" s="206"/>
      <c r="D23" s="210" t="s">
        <v>208</v>
      </c>
      <c r="E23" s="211"/>
      <c r="F23" s="211"/>
      <c r="G23" s="108"/>
    </row>
    <row r="24" spans="1:15" s="4" customFormat="1" ht="11.5" x14ac:dyDescent="0.25">
      <c r="A24" s="73">
        <v>5</v>
      </c>
      <c r="B24" s="205" t="s">
        <v>209</v>
      </c>
      <c r="C24" s="206"/>
      <c r="D24" s="210" t="s">
        <v>210</v>
      </c>
      <c r="E24" s="211"/>
      <c r="F24" s="211"/>
      <c r="G24" s="108"/>
    </row>
    <row r="25" spans="1:15" s="4" customFormat="1" ht="11.5" x14ac:dyDescent="0.25"/>
    <row r="26" spans="1:15" s="4" customFormat="1" ht="11.5" x14ac:dyDescent="0.25"/>
    <row r="27" spans="1:15" s="4" customFormat="1" ht="11.5" x14ac:dyDescent="0.25"/>
    <row r="28" spans="1:15" s="4" customFormat="1" ht="11.5" x14ac:dyDescent="0.25"/>
    <row r="29" spans="1:15" s="4" customFormat="1" ht="11.5" x14ac:dyDescent="0.25"/>
    <row r="30" spans="1:15" s="4" customFormat="1" ht="11.5" x14ac:dyDescent="0.25"/>
    <row r="31" spans="1:15" s="4" customFormat="1" ht="11.5" x14ac:dyDescent="0.25"/>
    <row r="32" spans="1:15" s="4" customFormat="1" ht="11.5" x14ac:dyDescent="0.25"/>
    <row r="33" s="4" customFormat="1" ht="11.5" x14ac:dyDescent="0.25"/>
    <row r="34" s="4" customFormat="1" ht="11.5" x14ac:dyDescent="0.25"/>
    <row r="35" s="4" customFormat="1" ht="11.5" x14ac:dyDescent="0.25"/>
    <row r="36" s="4" customFormat="1" ht="11.5" x14ac:dyDescent="0.25"/>
  </sheetData>
  <mergeCells count="29">
    <mergeCell ref="N16:O16"/>
    <mergeCell ref="N17:O17"/>
    <mergeCell ref="A3:C4"/>
    <mergeCell ref="D3:F4"/>
    <mergeCell ref="N3:N4"/>
    <mergeCell ref="O3:O4"/>
    <mergeCell ref="G3:G4"/>
    <mergeCell ref="H3:H4"/>
    <mergeCell ref="I3:I4"/>
    <mergeCell ref="J3:K3"/>
    <mergeCell ref="L3:M3"/>
    <mergeCell ref="A1:O1"/>
    <mergeCell ref="N10:O10"/>
    <mergeCell ref="N11:O11"/>
    <mergeCell ref="B5:C5"/>
    <mergeCell ref="E5:F5"/>
    <mergeCell ref="A18:G18"/>
    <mergeCell ref="B19:C19"/>
    <mergeCell ref="D19:F19"/>
    <mergeCell ref="B20:C20"/>
    <mergeCell ref="D20:F20"/>
    <mergeCell ref="B24:C24"/>
    <mergeCell ref="D24:F24"/>
    <mergeCell ref="B21:C21"/>
    <mergeCell ref="D21:F21"/>
    <mergeCell ref="B22:C22"/>
    <mergeCell ref="D22:F22"/>
    <mergeCell ref="B23:C23"/>
    <mergeCell ref="D23:F23"/>
  </mergeCells>
  <pageMargins left="0" right="0.39370078740157483" top="0.59055118110236227" bottom="0.39370078740157483" header="0.31496062992125984" footer="0.31496062992125984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opLeftCell="A40" workbookViewId="0">
      <selection activeCell="G9" sqref="G9"/>
    </sheetView>
  </sheetViews>
  <sheetFormatPr defaultRowHeight="14.5" x14ac:dyDescent="0.35"/>
  <cols>
    <col min="1" max="1" width="2.54296875" style="42" customWidth="1"/>
    <col min="2" max="2" width="25.453125" customWidth="1"/>
    <col min="3" max="3" width="2.54296875" customWidth="1"/>
    <col min="4" max="4" width="20.54296875" customWidth="1"/>
    <col min="5" max="6" width="1.6328125" customWidth="1"/>
    <col min="7" max="7" width="20.6328125" customWidth="1"/>
    <col min="8" max="9" width="1.6328125" customWidth="1"/>
    <col min="10" max="10" width="15.6328125" customWidth="1"/>
    <col min="11" max="11" width="14.1796875" customWidth="1"/>
    <col min="12" max="12" width="14.1796875" style="4" customWidth="1"/>
    <col min="13" max="14" width="17.81640625" customWidth="1"/>
  </cols>
  <sheetData>
    <row r="1" spans="1:14" s="3" customFormat="1" ht="15.5" x14ac:dyDescent="0.35">
      <c r="A1" s="190" t="s">
        <v>220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</row>
    <row r="3" spans="1:14" s="7" customFormat="1" ht="23" customHeight="1" x14ac:dyDescent="0.35">
      <c r="A3" s="254" t="s">
        <v>31</v>
      </c>
      <c r="B3" s="254"/>
      <c r="C3" s="191" t="s">
        <v>1</v>
      </c>
      <c r="D3" s="193"/>
      <c r="E3" s="253" t="s">
        <v>35</v>
      </c>
      <c r="F3" s="254"/>
      <c r="G3" s="255"/>
      <c r="H3" s="253" t="s">
        <v>36</v>
      </c>
      <c r="I3" s="254"/>
      <c r="J3" s="255"/>
      <c r="K3" s="253" t="s">
        <v>2</v>
      </c>
      <c r="L3" s="255"/>
      <c r="M3" s="197" t="s">
        <v>3</v>
      </c>
      <c r="N3" s="197" t="s">
        <v>26</v>
      </c>
    </row>
    <row r="4" spans="1:14" s="5" customFormat="1" ht="23" customHeight="1" x14ac:dyDescent="0.35">
      <c r="A4" s="257"/>
      <c r="B4" s="257"/>
      <c r="C4" s="194"/>
      <c r="D4" s="196"/>
      <c r="E4" s="256"/>
      <c r="F4" s="257"/>
      <c r="G4" s="258"/>
      <c r="H4" s="256"/>
      <c r="I4" s="257"/>
      <c r="J4" s="258"/>
      <c r="K4" s="1" t="s">
        <v>41</v>
      </c>
      <c r="L4" s="1" t="s">
        <v>42</v>
      </c>
      <c r="M4" s="198"/>
      <c r="N4" s="198"/>
    </row>
    <row r="5" spans="1:14" s="31" customFormat="1" ht="22.5" customHeight="1" x14ac:dyDescent="0.35">
      <c r="A5" s="40" t="str">
        <f>'TABEL 3 RENSTRA'!B6</f>
        <v>1.1.</v>
      </c>
      <c r="B5" s="12" t="str">
        <f>'TABEL 3 RENSTRA'!C6</f>
        <v>Meningkatnya Kinerja Perangkat Daerah</v>
      </c>
      <c r="C5" s="24" t="str">
        <f>'TABEL 3 RENSTRA'!E6</f>
        <v>1.1.</v>
      </c>
      <c r="D5" s="30" t="str">
        <f>'TABEL 3 RENSTRA'!F6</f>
        <v>Nilai AKIP Kecamatan Padang Panjang Barat</v>
      </c>
      <c r="E5" s="267"/>
      <c r="F5" s="267"/>
      <c r="G5" s="268"/>
      <c r="H5" s="269"/>
      <c r="I5" s="267"/>
      <c r="J5" s="268"/>
      <c r="K5" s="44"/>
      <c r="L5" s="45"/>
      <c r="M5" s="21"/>
      <c r="N5" s="21"/>
    </row>
    <row r="6" spans="1:14" s="31" customFormat="1" ht="45" customHeight="1" x14ac:dyDescent="0.35">
      <c r="A6" s="40"/>
      <c r="B6" s="12"/>
      <c r="C6" s="24"/>
      <c r="D6" s="30"/>
      <c r="E6" s="207" t="str">
        <f>'TABEL 4 RENSTRA'!D7</f>
        <v>Program Penunjang Urusan Pemerintahan Daerah Kabupaten/Kota</v>
      </c>
      <c r="F6" s="207"/>
      <c r="G6" s="263"/>
      <c r="H6" s="207" t="str">
        <f>'TABEL 4 RENSTRA'!J7</f>
        <v>Persentase pemenuhan urusan penunjang yang dipenuhi pada Kecamatan Padang Panjang Barat</v>
      </c>
      <c r="I6" s="207"/>
      <c r="J6" s="263"/>
      <c r="K6" s="30">
        <f>IF('DPA 2025'!H6="","",'DPA 2025'!H6)</f>
        <v>95</v>
      </c>
      <c r="L6" s="30">
        <f>IF('DPA 2025'!I6="","",'DPA 2025'!I6)</f>
        <v>95</v>
      </c>
      <c r="M6" s="21"/>
      <c r="N6" s="21"/>
    </row>
    <row r="7" spans="1:14" s="31" customFormat="1" ht="48" customHeight="1" x14ac:dyDescent="0.35">
      <c r="A7" s="40"/>
      <c r="B7" s="12"/>
      <c r="C7" s="24"/>
      <c r="D7" s="30"/>
      <c r="E7" s="12"/>
      <c r="F7" s="207" t="str">
        <f>'TABEL 4 RENSTRA'!E8</f>
        <v>Administrasi Keuangan Perangkat Daerah</v>
      </c>
      <c r="G7" s="263"/>
      <c r="H7" s="12"/>
      <c r="I7" s="207" t="str">
        <f>'TABEL 4 RENSTRA'!K8</f>
        <v>Persentase Pemenuhan Layanan Administrasi Keuangan pada Kecamatan Padang Panjang Barat</v>
      </c>
      <c r="J7" s="263"/>
      <c r="K7" s="154">
        <f>IF('DPA 2025'!H7="","",'DPA 2025'!H7)</f>
        <v>0</v>
      </c>
      <c r="L7" s="154">
        <f>IF('DPA 2025'!I7="","",'DPA 2025'!I7)</f>
        <v>0</v>
      </c>
      <c r="M7" s="21"/>
      <c r="N7" s="21"/>
    </row>
    <row r="8" spans="1:14" s="31" customFormat="1" ht="34.5" x14ac:dyDescent="0.35">
      <c r="A8" s="40"/>
      <c r="B8" s="12"/>
      <c r="C8" s="24"/>
      <c r="D8" s="30"/>
      <c r="E8" s="12"/>
      <c r="F8" s="12"/>
      <c r="G8" s="30" t="str">
        <f>'TABEL 4 RENSTRA'!F9</f>
        <v>Penyediaan Gaji dan Tunjangan ASN</v>
      </c>
      <c r="H8" s="12"/>
      <c r="I8" s="12"/>
      <c r="J8" s="30" t="str">
        <f>'TABEL 4 RENSTRA'!L9</f>
        <v>Jumlah    Orang    yang    Menerima    Gaji    dan Tunjangan ASN</v>
      </c>
      <c r="K8" s="154">
        <f>IF('DPA 2025'!H8="","",'DPA 2025'!H8)</f>
        <v>1125</v>
      </c>
      <c r="L8" s="154">
        <f>IF('DPA 2025'!I8="","",'DPA 2025'!I8)</f>
        <v>1125</v>
      </c>
      <c r="M8" s="21"/>
      <c r="N8" s="21"/>
    </row>
    <row r="9" spans="1:14" s="31" customFormat="1" ht="46" x14ac:dyDescent="0.35">
      <c r="A9" s="40"/>
      <c r="B9" s="153"/>
      <c r="C9" s="24"/>
      <c r="D9" s="154"/>
      <c r="E9" s="153"/>
      <c r="F9" s="153"/>
      <c r="G9" s="154" t="str">
        <f>'TABEL 4 RENSTRA'!F10</f>
        <v>Pelaksanaan Penatausahaan dan Pengujian/Verifikasi Keuangan SKPD</v>
      </c>
      <c r="H9" s="153"/>
      <c r="I9" s="153"/>
      <c r="J9" s="154" t="str">
        <f>'TABEL 4 RENSTRA'!L10</f>
        <v>Jumlah Dokumen Penatausahaan dan Pengujian/Verifikasi Keuangan SKPD</v>
      </c>
      <c r="K9" s="154">
        <f>IF('DPA 2025'!H9="","",'DPA 2025'!H9)</f>
        <v>0</v>
      </c>
      <c r="L9" s="154">
        <f>IF('DPA 2025'!I9="","",'DPA 2025'!I9)</f>
        <v>0</v>
      </c>
      <c r="M9" s="21"/>
      <c r="N9" s="21"/>
    </row>
    <row r="10" spans="1:14" s="31" customFormat="1" ht="58" customHeight="1" x14ac:dyDescent="0.35">
      <c r="A10" s="40"/>
      <c r="B10" s="71"/>
      <c r="C10" s="24"/>
      <c r="D10" s="72"/>
      <c r="E10" s="71"/>
      <c r="F10" s="207" t="str">
        <f>'TABEL 4 RENSTRA'!E11</f>
        <v>Administrasi Kepegawaian Perangkat Daerah</v>
      </c>
      <c r="G10" s="263"/>
      <c r="H10" s="71"/>
      <c r="I10" s="207" t="str">
        <f>'TABEL 4 RENSTRA'!K11</f>
        <v>Persentase pemenuhan layanan administrasi kepegawaian pada Kecamatan Padang Panjang Barat</v>
      </c>
      <c r="J10" s="263"/>
      <c r="K10" s="154">
        <f>IF('DPA 2025'!H9="","",'DPA 2025'!H9)</f>
        <v>0</v>
      </c>
      <c r="L10" s="154">
        <f>IF('DPA 2025'!I9="","",'DPA 2025'!I9)</f>
        <v>0</v>
      </c>
      <c r="M10" s="21"/>
      <c r="N10" s="21"/>
    </row>
    <row r="11" spans="1:14" s="31" customFormat="1" ht="34.5" x14ac:dyDescent="0.35">
      <c r="A11" s="40"/>
      <c r="B11" s="71"/>
      <c r="C11" s="24"/>
      <c r="D11" s="72"/>
      <c r="E11" s="71"/>
      <c r="F11" s="71"/>
      <c r="G11" s="72" t="str">
        <f>'TABEL 4 RENSTRA'!F12</f>
        <v>Pengadaan    Pakaian    Dinas    Beserta    Atribut Kelengkapannya</v>
      </c>
      <c r="H11" s="71"/>
      <c r="I11" s="71"/>
      <c r="J11" s="72" t="str">
        <f>'TABEL 4 RENSTRA'!L12</f>
        <v>Jumlah  Paket  Pakaian  Dinas  beserta  Atribut Kelengkapan</v>
      </c>
      <c r="K11" s="154">
        <f>IF('DPA 2025'!H10="","",'DPA 2025'!H10)</f>
        <v>0</v>
      </c>
      <c r="L11" s="154">
        <f>IF('DPA 2025'!I10="","",'DPA 2025'!I10)</f>
        <v>0</v>
      </c>
      <c r="M11" s="21"/>
      <c r="N11" s="21"/>
    </row>
    <row r="12" spans="1:14" s="31" customFormat="1" ht="50" customHeight="1" x14ac:dyDescent="0.35">
      <c r="A12" s="40"/>
      <c r="B12" s="71"/>
      <c r="C12" s="24"/>
      <c r="D12" s="72"/>
      <c r="E12" s="71"/>
      <c r="F12" s="207" t="str">
        <f>'TABEL 4 RENSTRA'!E13</f>
        <v xml:space="preserve">Administrasi Umum Perangkat Daerah </v>
      </c>
      <c r="G12" s="263"/>
      <c r="H12" s="71"/>
      <c r="I12" s="207" t="str">
        <f>'TABEL 4 RENSTRA'!K13</f>
        <v>Persentase pemenuhan layanan administrasi umum pada Kecamatan Padang Panjang Barat</v>
      </c>
      <c r="J12" s="263"/>
      <c r="K12" s="154">
        <f>IF('DPA 2025'!H11="","",'DPA 2025'!H11)</f>
        <v>0</v>
      </c>
      <c r="L12" s="154">
        <f>IF('DPA 2025'!I11="","",'DPA 2025'!I11)</f>
        <v>0</v>
      </c>
      <c r="M12" s="21"/>
      <c r="N12" s="21"/>
    </row>
    <row r="13" spans="1:14" s="31" customFormat="1" ht="57.5" x14ac:dyDescent="0.35">
      <c r="A13" s="40"/>
      <c r="B13" s="71"/>
      <c r="C13" s="24"/>
      <c r="D13" s="72"/>
      <c r="E13" s="71"/>
      <c r="F13" s="71"/>
      <c r="G13" s="72" t="str">
        <f>'TABEL 4 RENSTRA'!F14</f>
        <v>Penyediaan Komponen Instalasi Listrik/ Penerangan Bangunan Kantor</v>
      </c>
      <c r="H13" s="71"/>
      <c r="I13" s="71"/>
      <c r="J13" s="72" t="str">
        <f>'TABEL 4 RENSTRA'!L14</f>
        <v>Jumlah         Paket         Komponen         Instalasi Listrik/ Penerangan    Bangunan    Kantor    yang Disediakan</v>
      </c>
      <c r="K13" s="154">
        <f>IF('DPA 2025'!H12="","",'DPA 2025'!H12)</f>
        <v>90</v>
      </c>
      <c r="L13" s="154">
        <f>IF('DPA 2025'!I12="","",'DPA 2025'!I12)</f>
        <v>100</v>
      </c>
      <c r="M13" s="21"/>
      <c r="N13" s="21"/>
    </row>
    <row r="14" spans="1:14" s="31" customFormat="1" ht="34.5" x14ac:dyDescent="0.35">
      <c r="A14" s="40"/>
      <c r="B14" s="12"/>
      <c r="C14" s="24"/>
      <c r="D14" s="30"/>
      <c r="E14" s="12"/>
      <c r="F14" s="12"/>
      <c r="G14" s="30" t="str">
        <f>'TABEL 4 RENSTRA'!F15</f>
        <v>Penyediaan Bahan Logistik Kantor</v>
      </c>
      <c r="H14" s="12"/>
      <c r="I14" s="12"/>
      <c r="J14" s="30" t="str">
        <f>'TABEL 4 RENSTRA'!L15</f>
        <v>Jumlah   Paket   Bahan   Logistik   Kantor   yang Disediakan</v>
      </c>
      <c r="K14" s="154">
        <f>IF('DPA 2025'!H13="","",'DPA 2025'!H13)</f>
        <v>36</v>
      </c>
      <c r="L14" s="154">
        <f>IF('DPA 2025'!I13="","",'DPA 2025'!I13)</f>
        <v>36</v>
      </c>
      <c r="M14" s="21"/>
      <c r="N14" s="21"/>
    </row>
    <row r="15" spans="1:14" s="31" customFormat="1" ht="46" x14ac:dyDescent="0.35">
      <c r="A15" s="40"/>
      <c r="B15" s="12"/>
      <c r="C15" s="24"/>
      <c r="D15" s="30"/>
      <c r="E15" s="12"/>
      <c r="F15" s="12"/>
      <c r="G15" s="30" t="str">
        <f>'TABEL 4 RENSTRA'!F16</f>
        <v>Penyediaan Bahan Cetakan dan Penggandaan</v>
      </c>
      <c r="H15" s="12"/>
      <c r="I15" s="12"/>
      <c r="J15" s="30" t="str">
        <f>'TABEL 4 RENSTRA'!L16</f>
        <v>Jumlah Paket Barang Cetakan dan Penggandaan yang Disediakan</v>
      </c>
      <c r="K15" s="154">
        <f>IF('DPA 2025'!H14="","",'DPA 2025'!H14)</f>
        <v>36</v>
      </c>
      <c r="L15" s="154">
        <f>IF('DPA 2025'!I14="","",'DPA 2025'!I14)</f>
        <v>36</v>
      </c>
      <c r="M15" s="21"/>
      <c r="N15" s="21"/>
    </row>
    <row r="16" spans="1:14" s="31" customFormat="1" ht="46" x14ac:dyDescent="0.35">
      <c r="A16" s="40"/>
      <c r="B16" s="12"/>
      <c r="C16" s="24"/>
      <c r="D16" s="30"/>
      <c r="E16" s="12"/>
      <c r="F16" s="12"/>
      <c r="G16" s="30" t="str">
        <f>'TABEL 4 RENSTRA'!F17</f>
        <v>Penyelenggaraan Rapat Koordinasi dan Konsultasi SKPD</v>
      </c>
      <c r="H16" s="12"/>
      <c r="I16" s="12"/>
      <c r="J16" s="30" t="str">
        <f>'TABEL 4 RENSTRA'!L17</f>
        <v>Jumlah      Laporan      Penyelenggaraan      Rapat Koordinasi dan Konsultasi SKPD</v>
      </c>
      <c r="K16" s="154">
        <f>IF('DPA 2025'!H15="","",'DPA 2025'!H15)</f>
        <v>36</v>
      </c>
      <c r="L16" s="154">
        <f>IF('DPA 2025'!I15="","",'DPA 2025'!I15)</f>
        <v>36</v>
      </c>
      <c r="M16" s="21"/>
      <c r="N16" s="21"/>
    </row>
    <row r="17" spans="1:14" s="31" customFormat="1" ht="60.5" customHeight="1" x14ac:dyDescent="0.35">
      <c r="A17" s="40"/>
      <c r="B17" s="71"/>
      <c r="C17" s="24"/>
      <c r="D17" s="72"/>
      <c r="E17" s="71"/>
      <c r="F17" s="207" t="str">
        <f>'TABEL 4 RENSTRA'!E18</f>
        <v>Pengadaan Barang Milik Daerah Penunjang Urusan Pemerintah Daerah</v>
      </c>
      <c r="G17" s="263"/>
      <c r="H17" s="71"/>
      <c r="I17" s="207" t="str">
        <f>'TABEL 4 RENSTRA'!K18</f>
        <v>Persentase pemenuhan Barang Milik Daerah sesuai dengan perencanaan Kecamatan Padang Panjang Barat</v>
      </c>
      <c r="J17" s="263"/>
      <c r="K17" s="154">
        <f>IF('DPA 2025'!H16="","",'DPA 2025'!H16)</f>
        <v>120</v>
      </c>
      <c r="L17" s="154">
        <f>IF('DPA 2025'!I16="","",'DPA 2025'!I16)</f>
        <v>120</v>
      </c>
      <c r="M17" s="21"/>
      <c r="N17" s="21"/>
    </row>
    <row r="18" spans="1:14" s="31" customFormat="1" ht="48.5" customHeight="1" x14ac:dyDescent="0.35">
      <c r="A18" s="40"/>
      <c r="B18" s="71"/>
      <c r="C18" s="24"/>
      <c r="D18" s="72"/>
      <c r="E18" s="71"/>
      <c r="F18" s="71"/>
      <c r="G18" s="72" t="str">
        <f>'TABEL 4 RENSTRA'!F19</f>
        <v xml:space="preserve">Pengadaan  Kendaraan  Perorangan Dinas atau Kendaraan Dinas Jabatan </v>
      </c>
      <c r="H18" s="71"/>
      <c r="I18" s="71"/>
      <c r="J18" s="72" t="str">
        <f>'TABEL 4 RENSTRA'!L19</f>
        <v>Jumlah Unit Kendaraan Perorangan Dinas atau Kendaraan Dinas Jabatan yang Disediakan</v>
      </c>
      <c r="K18" s="154">
        <f>IF('DPA 2025'!H17="","",'DPA 2025'!H17)</f>
        <v>90</v>
      </c>
      <c r="L18" s="154">
        <f>IF('DPA 2025'!I17="","",'DPA 2025'!I17)</f>
        <v>90</v>
      </c>
      <c r="M18" s="21"/>
      <c r="N18" s="21"/>
    </row>
    <row r="19" spans="1:14" s="31" customFormat="1" ht="59" customHeight="1" x14ac:dyDescent="0.35">
      <c r="A19" s="40"/>
      <c r="B19" s="71"/>
      <c r="C19" s="24"/>
      <c r="D19" s="72"/>
      <c r="E19" s="71"/>
      <c r="F19" s="71"/>
      <c r="G19" s="72" t="str">
        <f>'TABEL 4 RENSTRA'!F20</f>
        <v>Pengadaan  Kendaraan  Dinas  Operasional  atau Lapangan</v>
      </c>
      <c r="H19" s="71"/>
      <c r="I19" s="71"/>
      <c r="J19" s="72" t="str">
        <f>'TABEL 4 RENSTRA'!L20</f>
        <v>Jumlah Unit Kendaraan Perorangan Dinas atau Kendaraan Dinas lapangan yang Disediakan</v>
      </c>
      <c r="K19" s="154">
        <f>IF('DPA 2025'!H18="","",'DPA 2025'!H18)</f>
        <v>0</v>
      </c>
      <c r="L19" s="154">
        <f>IF('DPA 2025'!I18="","",'DPA 2025'!I18)</f>
        <v>0</v>
      </c>
      <c r="M19" s="21"/>
      <c r="N19" s="21"/>
    </row>
    <row r="20" spans="1:14" s="31" customFormat="1" ht="33.5" customHeight="1" x14ac:dyDescent="0.35">
      <c r="A20" s="40"/>
      <c r="B20" s="71"/>
      <c r="C20" s="24"/>
      <c r="D20" s="72"/>
      <c r="E20" s="71"/>
      <c r="F20" s="71"/>
      <c r="G20" s="72" t="str">
        <f>'TABEL 4 RENSTRA'!F21</f>
        <v>Pengadaan Peralatan dan Mesin Lainnya</v>
      </c>
      <c r="H20" s="71"/>
      <c r="I20" s="71"/>
      <c r="J20" s="72" t="str">
        <f>'TABEL 4 RENSTRA'!L21</f>
        <v>Jumlah Unit Peralatan dan Mesin Lainnya yang Disediakan</v>
      </c>
      <c r="K20" s="154">
        <f>IF('DPA 2025'!H19="","",'DPA 2025'!H19)</f>
        <v>0</v>
      </c>
      <c r="L20" s="154">
        <f>IF('DPA 2025'!I19="","",'DPA 2025'!I19)</f>
        <v>0</v>
      </c>
      <c r="M20" s="21"/>
      <c r="N20" s="21"/>
    </row>
    <row r="21" spans="1:14" s="31" customFormat="1" ht="34.5" x14ac:dyDescent="0.35">
      <c r="A21" s="40"/>
      <c r="B21" s="71"/>
      <c r="C21" s="24"/>
      <c r="D21" s="72"/>
      <c r="E21" s="71"/>
      <c r="F21" s="71"/>
      <c r="G21" s="72" t="str">
        <f>'TABEL 4 RENSTRA'!F22</f>
        <v>Pengadaan Gedung Kantor atau Bangunan Lainnya</v>
      </c>
      <c r="H21" s="71"/>
      <c r="I21" s="71"/>
      <c r="J21" s="72" t="str">
        <f>'TABEL 4 RENSTRA'!L22</f>
        <v>Jumlah  Unit  Gedung  Kantor  atau  Bangunan Lainnya yang Disediakan</v>
      </c>
      <c r="K21" s="154">
        <f>IF('DPA 2025'!H20="","",'DPA 2025'!H20)</f>
        <v>28</v>
      </c>
      <c r="L21" s="154">
        <f>IF('DPA 2025'!I20="","",'DPA 2025'!I20)</f>
        <v>28</v>
      </c>
      <c r="M21" s="21"/>
      <c r="N21" s="21"/>
    </row>
    <row r="22" spans="1:14" s="31" customFormat="1" ht="46" x14ac:dyDescent="0.35">
      <c r="A22" s="40"/>
      <c r="B22" s="71"/>
      <c r="C22" s="24"/>
      <c r="D22" s="72"/>
      <c r="E22" s="71"/>
      <c r="F22" s="71"/>
      <c r="G22" s="72" t="str">
        <f>'TABEL 4 RENSTRA'!F23</f>
        <v>Pengadaan Sarana dan Prasarana Gedung Kantor atau Bangunan Lainnya</v>
      </c>
      <c r="H22" s="71"/>
      <c r="I22" s="71"/>
      <c r="J22" s="72" t="str">
        <f>'TABEL 4 RENSTRA'!L23</f>
        <v>Jumlah  Unit  Sarana dan Prasarana Gedung  Kantor  atau  Bangunan
Lainnya yang Disediakan</v>
      </c>
      <c r="K22" s="154">
        <f>IF('DPA 2025'!H21="","",'DPA 2025'!H21)</f>
        <v>0</v>
      </c>
      <c r="L22" s="154">
        <f>IF('DPA 2025'!I21="","",'DPA 2025'!I21)</f>
        <v>0</v>
      </c>
      <c r="M22" s="21"/>
      <c r="N22" s="21"/>
    </row>
    <row r="23" spans="1:14" s="31" customFormat="1" ht="49" customHeight="1" x14ac:dyDescent="0.35">
      <c r="A23" s="40"/>
      <c r="B23" s="71"/>
      <c r="C23" s="24"/>
      <c r="D23" s="72"/>
      <c r="E23" s="71"/>
      <c r="F23" s="207" t="str">
        <f>'TABEL 4 RENSTRA'!E24</f>
        <v>Penyediaan Jasa Penunjang Urusan Pemerintahan Daerah</v>
      </c>
      <c r="G23" s="263"/>
      <c r="H23" s="71"/>
      <c r="I23" s="207" t="str">
        <f>'TABEL 4 RENSTRA'!K24</f>
        <v>Persentase penyediaan jasa penunjang urusan pemerintahan daerah yang terpenuhi</v>
      </c>
      <c r="J23" s="263"/>
      <c r="K23" s="154">
        <f>IF('DPA 2025'!H22="","",'DPA 2025'!H22)</f>
        <v>0</v>
      </c>
      <c r="L23" s="154">
        <f>IF('DPA 2025'!I22="","",'DPA 2025'!I22)</f>
        <v>0</v>
      </c>
      <c r="M23" s="21"/>
      <c r="N23" s="21"/>
    </row>
    <row r="24" spans="1:14" s="31" customFormat="1" ht="37" customHeight="1" x14ac:dyDescent="0.35">
      <c r="A24" s="40"/>
      <c r="B24" s="71"/>
      <c r="C24" s="24"/>
      <c r="D24" s="72"/>
      <c r="E24" s="71"/>
      <c r="F24" s="71"/>
      <c r="G24" s="72" t="str">
        <f>'TABEL 4 RENSTRA'!F25</f>
        <v xml:space="preserve">Penyediaan Jasa Surat Menyurat </v>
      </c>
      <c r="H24" s="71"/>
      <c r="I24" s="71"/>
      <c r="J24" s="72" t="str">
        <f>'TABEL 4 RENSTRA'!L25</f>
        <v>Jumlah     Laporan     Penyediaan     Jasa     Surat Menyurat</v>
      </c>
      <c r="K24" s="154">
        <f>IF('DPA 2025'!H23="","",'DPA 2025'!H23)</f>
        <v>90</v>
      </c>
      <c r="L24" s="154">
        <f>IF('DPA 2025'!I23="","",'DPA 2025'!I23)</f>
        <v>90</v>
      </c>
      <c r="M24" s="21"/>
      <c r="N24" s="21"/>
    </row>
    <row r="25" spans="1:14" s="31" customFormat="1" ht="57.5" x14ac:dyDescent="0.35">
      <c r="A25" s="40"/>
      <c r="B25" s="71"/>
      <c r="C25" s="24"/>
      <c r="D25" s="72"/>
      <c r="E25" s="71"/>
      <c r="F25" s="71"/>
      <c r="G25" s="72" t="str">
        <f>'TABEL 4 RENSTRA'!F26</f>
        <v>Penyediaan Jasa Komunikasi, Sumber daya Air dan Listrik</v>
      </c>
      <c r="H25" s="71"/>
      <c r="I25" s="71"/>
      <c r="J25" s="72" t="str">
        <f>'TABEL 4 RENSTRA'!L26</f>
        <v>Jumlah  Laporan  Penyediaan  Jasa  Komunikasi, Sumber Daya Air dan Listrik yang Disediakan</v>
      </c>
      <c r="K25" s="154">
        <f>IF('DPA 2025'!H24="","",'DPA 2025'!H24)</f>
        <v>108</v>
      </c>
      <c r="L25" s="154">
        <f>IF('DPA 2025'!I24="","",'DPA 2025'!I24)</f>
        <v>12</v>
      </c>
      <c r="M25" s="21"/>
      <c r="N25" s="21"/>
    </row>
    <row r="26" spans="1:14" s="31" customFormat="1" ht="46" x14ac:dyDescent="0.35">
      <c r="A26" s="40"/>
      <c r="B26" s="71"/>
      <c r="C26" s="24"/>
      <c r="D26" s="72"/>
      <c r="E26" s="71"/>
      <c r="F26" s="71"/>
      <c r="G26" s="72" t="str">
        <f>'TABEL 4 RENSTRA'!F27</f>
        <v xml:space="preserve">Penyediaan Jasa Pelayanan Umum Kantor </v>
      </c>
      <c r="H26" s="71"/>
      <c r="I26" s="71"/>
      <c r="J26" s="72" t="str">
        <f>'TABEL 4 RENSTRA'!L27</f>
        <v>Jumlah   Laporan   Penyediaan   Jasa   Pelayanan Umum Kantor yang Disediakan</v>
      </c>
      <c r="K26" s="154">
        <f>IF('DPA 2025'!H25="","",'DPA 2025'!H25)</f>
        <v>217</v>
      </c>
      <c r="L26" s="154">
        <f>IF('DPA 2025'!I25="","",'DPA 2025'!I25)</f>
        <v>24</v>
      </c>
      <c r="M26" s="21"/>
      <c r="N26" s="21"/>
    </row>
    <row r="27" spans="1:14" s="31" customFormat="1" ht="38" customHeight="1" x14ac:dyDescent="0.35">
      <c r="A27" s="40"/>
      <c r="B27" s="71"/>
      <c r="C27" s="24"/>
      <c r="D27" s="72"/>
      <c r="E27" s="71"/>
      <c r="F27" s="207" t="str">
        <f>'TABEL 4 RENSTRA'!E28</f>
        <v>Pemeliharaan Barang Milik Daerah Penunjang Urusan Pemerintahan Daerah</v>
      </c>
      <c r="G27" s="263"/>
      <c r="H27" s="71"/>
      <c r="I27" s="207" t="str">
        <f>'TABEL 4 RENSTRA'!K28</f>
        <v xml:space="preserve">Persentase ketersediaan Barang Milik Daerah berkondisi baik </v>
      </c>
      <c r="J27" s="263"/>
      <c r="K27" s="154">
        <f>IF('DPA 2025'!H26="","",'DPA 2025'!H26)</f>
        <v>108</v>
      </c>
      <c r="L27" s="154">
        <f>IF('DPA 2025'!I26="","",'DPA 2025'!I26)</f>
        <v>108</v>
      </c>
      <c r="M27" s="21"/>
      <c r="N27" s="21"/>
    </row>
    <row r="28" spans="1:14" s="31" customFormat="1" ht="58.5" customHeight="1" x14ac:dyDescent="0.35">
      <c r="A28" s="40"/>
      <c r="B28" s="91"/>
      <c r="C28" s="24"/>
      <c r="D28" s="92"/>
      <c r="E28" s="91"/>
      <c r="F28" s="91"/>
      <c r="G28" s="92" t="str">
        <f>'TABEL 4 RENSTRA'!F29</f>
        <v>Penyediaan Jasa Pemeliharaan, Biaya Pemeliharaan, dan Pajak Kendaraan Perorangan Dinas atau Kendaraan Dinas Jabatan</v>
      </c>
      <c r="H28" s="91"/>
      <c r="I28" s="91"/>
      <c r="J28" s="92" t="str">
        <f>'TABEL 4 RENSTRA'!L29</f>
        <v>Jumlah Kendaraan Perorangan Dinas atau Kendaraan Dinas Jabatan yang Dipelihara dan dibayarkan Pajaknya</v>
      </c>
      <c r="K28" s="154">
        <f>IF('DPA 2025'!H27="","",'DPA 2025'!H27)</f>
        <v>90</v>
      </c>
      <c r="L28" s="154">
        <f>IF('DPA 2025'!I27="","",'DPA 2025'!I27)</f>
        <v>90</v>
      </c>
      <c r="M28" s="21"/>
      <c r="N28" s="21"/>
    </row>
    <row r="29" spans="1:14" s="31" customFormat="1" ht="61.5" customHeight="1" x14ac:dyDescent="0.35">
      <c r="A29" s="40"/>
      <c r="B29" s="71"/>
      <c r="C29" s="24"/>
      <c r="D29" s="72"/>
      <c r="E29" s="71"/>
      <c r="F29" s="71"/>
      <c r="G29" s="72" t="str">
        <f>'TABEL 4 RENSTRA'!F30</f>
        <v>Penyediaan Jasa Pemeliharaan, Biaya Pemeliharaan, Pajak dan Perizinan Kendaraan Dinas Operasional atau Lapangan</v>
      </c>
      <c r="H29" s="71"/>
      <c r="I29" s="71"/>
      <c r="J29" s="72" t="str">
        <f>'TABEL 4 RENSTRA'!L30</f>
        <v>Jumlah Kendaraan Dinas Operasional atau Lapangan yang Dipelihara dan dibayarkan Pajak dan Perizinannya</v>
      </c>
      <c r="K29" s="154">
        <f>IF('DPA 2025'!H28="","",'DPA 2025'!H28)</f>
        <v>47</v>
      </c>
      <c r="L29" s="154">
        <f>IF('DPA 2025'!I28="","",'DPA 2025'!I28)</f>
        <v>36</v>
      </c>
      <c r="M29" s="21"/>
      <c r="N29" s="21"/>
    </row>
    <row r="30" spans="1:14" s="31" customFormat="1" ht="39.5" customHeight="1" x14ac:dyDescent="0.35">
      <c r="A30" s="40"/>
      <c r="B30" s="71"/>
      <c r="C30" s="24"/>
      <c r="D30" s="72"/>
      <c r="E30" s="71"/>
      <c r="F30" s="71"/>
      <c r="G30" s="72" t="str">
        <f>'TABEL 4 RENSTRA'!F31</f>
        <v>Pemeliharaan Peralatan dan Mesin Lainnya</v>
      </c>
      <c r="H30" s="71"/>
      <c r="I30" s="71"/>
      <c r="J30" s="72" t="str">
        <f>'TABEL 4 RENSTRA'!L31</f>
        <v>Jumlah Peralatan dan Mesin Lainnya yang Dipelihara</v>
      </c>
      <c r="K30" s="154">
        <f>IF('DPA 2025'!H29="","",'DPA 2025'!H29)</f>
        <v>0</v>
      </c>
      <c r="L30" s="154">
        <f>IF('DPA 2025'!I29="","",'DPA 2025'!I29)</f>
        <v>0</v>
      </c>
      <c r="M30" s="21"/>
      <c r="N30" s="21"/>
    </row>
    <row r="31" spans="1:14" s="31" customFormat="1" ht="48" customHeight="1" x14ac:dyDescent="0.35">
      <c r="A31" s="40"/>
      <c r="B31" s="71"/>
      <c r="C31" s="24"/>
      <c r="D31" s="72"/>
      <c r="E31" s="71"/>
      <c r="F31" s="71"/>
      <c r="G31" s="72" t="str">
        <f>'TABEL 4 RENSTRA'!F32</f>
        <v>Pemeliharaan/ Rehabilitasi Gedung Kantor dan Bangunan Lainnya</v>
      </c>
      <c r="H31" s="71"/>
      <c r="I31" s="71"/>
      <c r="J31" s="72" t="str">
        <f>'TABEL 4 RENSTRA'!L32</f>
        <v>Jumlah Gedung Kantor dan Bangunan Lainnya yang Dipelihara/ Direhabilitasi</v>
      </c>
      <c r="K31" s="154">
        <f>IF('DPA 2025'!H30="","",'DPA 2025'!H30)</f>
        <v>21</v>
      </c>
      <c r="L31" s="154">
        <f>IF('DPA 2025'!I30="","",'DPA 2025'!I30)</f>
        <v>3</v>
      </c>
      <c r="M31" s="21"/>
      <c r="N31" s="21"/>
    </row>
    <row r="32" spans="1:14" s="31" customFormat="1" ht="57.5" x14ac:dyDescent="0.35">
      <c r="A32" s="40"/>
      <c r="B32" s="71"/>
      <c r="C32" s="24"/>
      <c r="D32" s="72"/>
      <c r="E32" s="71"/>
      <c r="F32" s="71"/>
      <c r="G32" s="72" t="str">
        <f>'TABEL 4 RENSTRA'!F33</f>
        <v>Pemeliharaan/ Rehabilitasi Sarana dan Prasarana Gedung Kantor atau Bangunan Lainnya</v>
      </c>
      <c r="H32" s="71"/>
      <c r="I32" s="71"/>
      <c r="J32" s="72" t="str">
        <f>'TABEL 4 RENSTRA'!L33</f>
        <v>Jumlah Sarana dan Prasarana Gedung Kantor atau Bangunan Lainnya yang Dipelihara/ Direhabilitasi</v>
      </c>
      <c r="K32" s="154">
        <f>IF('DPA 2025'!H31="","",'DPA 2025'!H31)</f>
        <v>1</v>
      </c>
      <c r="L32" s="154">
        <f>IF('DPA 2025'!I31="","",'DPA 2025'!I31)</f>
        <v>0</v>
      </c>
      <c r="M32" s="21"/>
      <c r="N32" s="21"/>
    </row>
    <row r="33" spans="1:14" s="31" customFormat="1" ht="34.5" x14ac:dyDescent="0.35">
      <c r="A33" s="40" t="str">
        <f>'TABEL 3 RENSTRA'!B7</f>
        <v>1.2.</v>
      </c>
      <c r="B33" s="12" t="str">
        <f>'TABEL 3 RENSTRA'!C7</f>
        <v>Meningkatnya Kualitas Layanan Publik yang Transparan dan Akuntabel di Kecamatan dan Kelurahan</v>
      </c>
      <c r="C33" s="24" t="str">
        <f>'TABEL 3 RENSTRA'!E7</f>
        <v>1.2.</v>
      </c>
      <c r="D33" s="30" t="str">
        <f>'TABEL 3 RENSTRA'!F7</f>
        <v>Nilai Survey Kepuasan Masyarakat pada Kecamatan Padang Panjang Barat</v>
      </c>
      <c r="E33" s="267"/>
      <c r="F33" s="267"/>
      <c r="G33" s="268"/>
      <c r="H33" s="269"/>
      <c r="I33" s="267"/>
      <c r="J33" s="268"/>
      <c r="K33" s="44"/>
      <c r="L33" s="45"/>
      <c r="M33" s="21"/>
      <c r="N33" s="21"/>
    </row>
    <row r="34" spans="1:14" s="31" customFormat="1" ht="37.5" customHeight="1" x14ac:dyDescent="0.35">
      <c r="A34" s="40"/>
      <c r="B34" s="12"/>
      <c r="C34" s="24"/>
      <c r="D34" s="30"/>
      <c r="E34" s="207" t="str">
        <f>'TABEL 4 RENSTRA'!D35</f>
        <v>Program Penyelenggaraan Pemerintahan dan Pelayanan Publik</v>
      </c>
      <c r="F34" s="207"/>
      <c r="G34" s="263"/>
      <c r="H34" s="207" t="str">
        <f>'TABEL 4 RENSTRA'!J35</f>
        <v>Persentase Tingkat Layanan pada Kecamatan Padang Panjang Barat</v>
      </c>
      <c r="I34" s="207"/>
      <c r="J34" s="263"/>
      <c r="K34" s="30">
        <f>IF('DPA 2025'!H34="","",'DPA 2025'!H34)</f>
        <v>100</v>
      </c>
      <c r="L34" s="30">
        <f>IF('DPA 2025'!I34="","",'DPA 2025'!I34)</f>
        <v>100</v>
      </c>
      <c r="M34" s="21"/>
      <c r="N34" s="21"/>
    </row>
    <row r="35" spans="1:14" s="31" customFormat="1" ht="38.5" customHeight="1" x14ac:dyDescent="0.35">
      <c r="A35" s="40"/>
      <c r="B35" s="12"/>
      <c r="C35" s="24"/>
      <c r="D35" s="30"/>
      <c r="E35" s="12"/>
      <c r="F35" s="207" t="str">
        <f>'TABEL 4 RENSTRA'!E36</f>
        <v>Koordinasi Penyelenggaraan Kegiatan Pemerintahan di Tingkat Kecamatan</v>
      </c>
      <c r="G35" s="263"/>
      <c r="H35" s="12"/>
      <c r="I35" s="207" t="str">
        <f>'TABEL 4 RENSTRA'!K36</f>
        <v>Jumlah koordinasi yang dilaksanakan ditingkat kecamatan</v>
      </c>
      <c r="J35" s="263"/>
      <c r="K35" s="154">
        <f>IF('DPA 2025'!H35="","",'DPA 2025'!H35)</f>
        <v>4</v>
      </c>
      <c r="L35" s="154">
        <f>IF('DPA 2025'!I35="","",'DPA 2025'!I35)</f>
        <v>4</v>
      </c>
      <c r="M35" s="21"/>
      <c r="N35" s="21"/>
    </row>
    <row r="36" spans="1:14" s="31" customFormat="1" ht="48.5" customHeight="1" x14ac:dyDescent="0.35">
      <c r="A36" s="40"/>
      <c r="B36" s="12"/>
      <c r="C36" s="24"/>
      <c r="D36" s="30"/>
      <c r="E36" s="12"/>
      <c r="F36" s="12"/>
      <c r="G36" s="30" t="str">
        <f>'TABEL 4 RENSTRA'!F37</f>
        <v>Peningkatan Efektifitas Kegiatan Pemerintahan di Tingkat Kecamatan</v>
      </c>
      <c r="H36" s="12"/>
      <c r="I36" s="12"/>
      <c r="J36" s="30" t="str">
        <f>'TABEL 4 RENSTRA'!L37</f>
        <v xml:space="preserve">Jumlah Dokumen Peningkatan Efektifitas Kegiatan Pemerintahan di Tingkat Kecamatan </v>
      </c>
      <c r="K36" s="154">
        <f>IF('DPA 2025'!H36="","",'DPA 2025'!H36)</f>
        <v>9</v>
      </c>
      <c r="L36" s="154">
        <f>IF('DPA 2025'!I36="","",'DPA 2025'!I36)</f>
        <v>0</v>
      </c>
      <c r="M36" s="21"/>
      <c r="N36" s="21"/>
    </row>
    <row r="37" spans="1:14" s="31" customFormat="1" ht="26.5" customHeight="1" x14ac:dyDescent="0.35">
      <c r="A37" s="40"/>
      <c r="B37" s="12"/>
      <c r="C37" s="24"/>
      <c r="D37" s="30"/>
      <c r="E37" s="12"/>
      <c r="F37" s="207" t="str">
        <f>'TABEL 4 RENSTRA'!E38</f>
        <v>Koordinasi Pemeliharaan Prasarana dan Sarana Pelayanan Umum</v>
      </c>
      <c r="G37" s="263"/>
      <c r="H37" s="12"/>
      <c r="I37" s="207" t="str">
        <f>'TABEL 4 RENSTRA'!K38</f>
        <v>Jumlah Rapat Koordinasi Layanan Persampahan</v>
      </c>
      <c r="J37" s="263"/>
      <c r="K37" s="154">
        <f>IF('DPA 2025'!H37="","",'DPA 2025'!H37)</f>
        <v>12</v>
      </c>
      <c r="L37" s="154">
        <f>IF('DPA 2025'!I37="","",'DPA 2025'!I37)</f>
        <v>12</v>
      </c>
      <c r="M37" s="21"/>
      <c r="N37" s="21"/>
    </row>
    <row r="38" spans="1:14" s="31" customFormat="1" ht="92" customHeight="1" x14ac:dyDescent="0.35">
      <c r="A38" s="40"/>
      <c r="B38" s="12"/>
      <c r="C38" s="24"/>
      <c r="D38" s="30"/>
      <c r="E38" s="12"/>
      <c r="F38" s="12"/>
      <c r="G38" s="30" t="str">
        <f>'TABEL 4 RENSTRA'!F39</f>
        <v>Koordinasi/Sinergi dengan Perangkat Daerah dan/atau Instansi Vertikal yang Terkait dalam Pemeliharaan Sarana dan Prasarana Pelayanan Umum</v>
      </c>
      <c r="H38" s="12"/>
      <c r="I38" s="12"/>
      <c r="J38" s="30" t="str">
        <f>'TABEL 4 RENSTRA'!L39</f>
        <v>Jumlah Dokumen Koordinasi/Sinergi dengan perangkat daerah dan / atau Instansi Vertikal yang Terkait dalam pemeliharaan sarana dan prasarana pelayanan umum</v>
      </c>
      <c r="K38" s="154">
        <f>IF('DPA 2025'!H38="","",'DPA 2025'!H38)</f>
        <v>680</v>
      </c>
      <c r="L38" s="154">
        <f>IF('DPA 2025'!I38="","",'DPA 2025'!I38)</f>
        <v>680</v>
      </c>
      <c r="M38" s="21"/>
      <c r="N38" s="21"/>
    </row>
    <row r="39" spans="1:14" s="31" customFormat="1" ht="26.5" customHeight="1" x14ac:dyDescent="0.35">
      <c r="A39" s="40"/>
      <c r="B39" s="153"/>
      <c r="C39" s="24"/>
      <c r="D39" s="154"/>
      <c r="E39" s="153"/>
      <c r="F39" s="207" t="str">
        <f>'TABEL 4 RENSTRA'!E40</f>
        <v>Pelaksanaan Urusan Pemerintahan yang Dilimpahkan Kepada Camat</v>
      </c>
      <c r="G39" s="263"/>
      <c r="H39" s="153"/>
      <c r="I39" s="207" t="str">
        <f>'TABEL 4 RENSTRA'!K40</f>
        <v>Jumlah Urusan Pemerintahan yang Dilimpahkan</v>
      </c>
      <c r="J39" s="263"/>
      <c r="K39" s="154">
        <f>IF('DPA 2025'!H39="","",'DPA 2025'!H39)</f>
        <v>8</v>
      </c>
      <c r="L39" s="154">
        <f>IF('DPA 2025'!I39="","",'DPA 2025'!I39)</f>
        <v>8</v>
      </c>
      <c r="M39" s="21"/>
      <c r="N39" s="21"/>
    </row>
    <row r="40" spans="1:14" s="31" customFormat="1" ht="92" customHeight="1" x14ac:dyDescent="0.35">
      <c r="A40" s="40"/>
      <c r="B40" s="153"/>
      <c r="C40" s="24"/>
      <c r="D40" s="154"/>
      <c r="E40" s="153"/>
      <c r="F40" s="153"/>
      <c r="G40" s="154" t="str">
        <f>'TABEL 4 RENSTRA'!F41</f>
        <v>Pelaksanaan Urusan Pemerintahan yang Terkait dengan Kewenangan Lain yang Dilimpahkan</v>
      </c>
      <c r="H40" s="153"/>
      <c r="I40" s="153"/>
      <c r="J40" s="154" t="str">
        <f>'TABEL 4 RENSTRA'!L41</f>
        <v>Jumlah Laporan Pelaksanaan Kewenangan Lain yang Dilimpahkan</v>
      </c>
      <c r="K40" s="154">
        <f>IF('DPA 2025'!H40="","",'DPA 2025'!H40)</f>
        <v>8</v>
      </c>
      <c r="L40" s="154">
        <f>IF('DPA 2025'!I40="","",'DPA 2025'!I40)</f>
        <v>8</v>
      </c>
      <c r="M40" s="21"/>
      <c r="N40" s="21"/>
    </row>
    <row r="41" spans="1:14" s="31" customFormat="1" ht="37.5" customHeight="1" x14ac:dyDescent="0.35">
      <c r="A41" s="40"/>
      <c r="B41" s="153"/>
      <c r="C41" s="24"/>
      <c r="D41" s="154"/>
      <c r="E41" s="207" t="str">
        <f>'TABEL 4 RENSTRA'!D42</f>
        <v>Program Koordinasi Ketenteraman dan Ketertiban Umum</v>
      </c>
      <c r="F41" s="207"/>
      <c r="G41" s="263"/>
      <c r="H41" s="207" t="str">
        <f>'TABEL 4 RENSTRA'!J42</f>
        <v>Jumlah Laporan Kasus Pelanggaran Trantibum pada Kecamatan Padang Panjang Barat</v>
      </c>
      <c r="I41" s="207"/>
      <c r="J41" s="263"/>
      <c r="K41" s="154">
        <f>IF('DPA 2025'!H41="","",'DPA 2025'!H41)</f>
        <v>100</v>
      </c>
      <c r="L41" s="154">
        <f>IF('DPA 2025'!I41="","",'DPA 2025'!I41)</f>
        <v>100</v>
      </c>
      <c r="M41" s="21"/>
      <c r="N41" s="21"/>
    </row>
    <row r="42" spans="1:14" s="31" customFormat="1" ht="29.5" customHeight="1" x14ac:dyDescent="0.35">
      <c r="A42" s="40"/>
      <c r="B42" s="153"/>
      <c r="C42" s="24"/>
      <c r="D42" s="154"/>
      <c r="E42" s="153"/>
      <c r="F42" s="207" t="str">
        <f>'TABEL 4 RENSTRA'!E43</f>
        <v>Koordinasi Upaya Penyelenggaraan Ketentraman dan Ketertiban Umum</v>
      </c>
      <c r="G42" s="263"/>
      <c r="H42" s="153"/>
      <c r="I42" s="207" t="str">
        <f>'TABEL 4 RENSTRA'!K43</f>
        <v>Jumlah Jenis Kegiatan Koordinasi Trantib</v>
      </c>
      <c r="J42" s="263"/>
      <c r="K42" s="154">
        <f>IF('DPA 2025'!H42="","",'DPA 2025'!H42)</f>
        <v>2</v>
      </c>
      <c r="L42" s="154">
        <f>IF('DPA 2025'!I42="","",'DPA 2025'!I42)</f>
        <v>2</v>
      </c>
      <c r="M42" s="21"/>
      <c r="N42" s="21"/>
    </row>
    <row r="43" spans="1:14" s="31" customFormat="1" ht="95" customHeight="1" x14ac:dyDescent="0.35">
      <c r="A43" s="40"/>
      <c r="B43" s="153"/>
      <c r="C43" s="24"/>
      <c r="D43" s="154"/>
      <c r="E43" s="153"/>
      <c r="F43" s="153"/>
      <c r="G43" s="154" t="str">
        <f>'TABEL 4 RENSTRA'!F44</f>
        <v>Sinergitas dengan Kepolisian Negara Republik Indonesia, Tentara Nasional Indonesia dan Instansi Vertikal di Wilayah Kecamatan (FKPM)</v>
      </c>
      <c r="H43" s="153"/>
      <c r="I43" s="153"/>
      <c r="J43" s="154" t="str">
        <f>'TABEL 4 RENSTRA'!L44</f>
        <v xml:space="preserve">Jumlah Laporan Hasil Sinergitas dengan Kepolisian Negara Republik Indonesia, Tentara Nasional Indonesia dan Instansi Vertikal di Wilayah Kecamatan  </v>
      </c>
      <c r="K43" s="154">
        <f>IF('DPA 2025'!H43="","",'DPA 2025'!H43)</f>
        <v>108</v>
      </c>
      <c r="L43" s="154">
        <f>IF('DPA 2025'!I43="","",'DPA 2025'!I43)</f>
        <v>108</v>
      </c>
      <c r="M43" s="21"/>
      <c r="N43" s="21"/>
    </row>
    <row r="44" spans="1:14" s="31" customFormat="1" ht="57.5" customHeight="1" x14ac:dyDescent="0.35">
      <c r="A44" s="40"/>
      <c r="B44" s="153"/>
      <c r="C44" s="24"/>
      <c r="D44" s="154"/>
      <c r="E44" s="207" t="str">
        <f>'TABEL 4 RENSTRA'!D45</f>
        <v>Program Penyelenggaraan Urusan Pemerintahan Umum</v>
      </c>
      <c r="F44" s="207"/>
      <c r="G44" s="263"/>
      <c r="H44" s="207" t="str">
        <f>'TABEL 4 RENSTRA'!J45</f>
        <v>Persentase penyelenggaraan urusan pemerintah daerah yang dilaksanakan pada Kecamatan Padang Panjang Barat</v>
      </c>
      <c r="I44" s="207"/>
      <c r="J44" s="263"/>
      <c r="K44" s="154">
        <f>IF('DPA 2025'!H44="","",'DPA 2025'!H44)</f>
        <v>100</v>
      </c>
      <c r="L44" s="154">
        <f>IF('DPA 2025'!I44="","",'DPA 2025'!I44)</f>
        <v>100</v>
      </c>
      <c r="M44" s="21"/>
      <c r="N44" s="21"/>
    </row>
    <row r="45" spans="1:14" s="31" customFormat="1" ht="50" customHeight="1" x14ac:dyDescent="0.35">
      <c r="A45" s="40"/>
      <c r="B45" s="153"/>
      <c r="C45" s="24"/>
      <c r="D45" s="154"/>
      <c r="E45" s="153"/>
      <c r="F45" s="207" t="str">
        <f>'TABEL 4 RENSTRA'!E46</f>
        <v>Penyelenggaraan Urusan Pemerintahan Umum Sesuai Penugasan Kepala Daerah</v>
      </c>
      <c r="G45" s="263"/>
      <c r="H45" s="153"/>
      <c r="I45" s="207" t="str">
        <f>'TABEL 4 RENSTRA'!K46</f>
        <v>Jumlah Kegiatan Urusan Pemerintahan umum yang dilaksanakan sesuai penugasan kepala daerah</v>
      </c>
      <c r="J45" s="263"/>
      <c r="K45" s="154">
        <f>IF('DPA 2025'!H45="","",'DPA 2025'!H45)</f>
        <v>5</v>
      </c>
      <c r="L45" s="154">
        <f>IF('DPA 2025'!I45="","",'DPA 2025'!I45)</f>
        <v>5</v>
      </c>
      <c r="M45" s="21"/>
      <c r="N45" s="21"/>
    </row>
    <row r="46" spans="1:14" s="31" customFormat="1" ht="94.5" customHeight="1" x14ac:dyDescent="0.35">
      <c r="A46" s="40"/>
      <c r="B46" s="153"/>
      <c r="C46" s="24"/>
      <c r="D46" s="154"/>
      <c r="E46" s="153"/>
      <c r="F46" s="153"/>
      <c r="G46" s="154" t="str">
        <f>'TABEL 4 RENSTRA'!F47</f>
        <v>Pembinaan Kerukunan Antar suku dan Intra suku, Umat Beragama, Ras dan Golongan Lainnya Guna Mewujudkan Stabilitas Nasional dan Keamanan Lokal, Regional</v>
      </c>
      <c r="H46" s="153"/>
      <c r="I46" s="153"/>
      <c r="J46" s="154" t="str">
        <f>'TABEL 4 RENSTRA'!L47</f>
        <v xml:space="preserve">Jumlah Orang yang Mengikuti Pembinaan Kerukunan Antar Suku dan Intra Suku , Umat Beragama, Ras, dan Golongan Lainnya Guna Mewujudkan Stabilitas Keamanan Lokal,Regional, dan Nasional </v>
      </c>
      <c r="K46" s="154">
        <f>IF('DPA 2025'!H46="","",'DPA 2025'!H46)</f>
        <v>170</v>
      </c>
      <c r="L46" s="154">
        <f>IF('DPA 2025'!I46="","",'DPA 2025'!I46)</f>
        <v>0</v>
      </c>
      <c r="M46" s="21"/>
      <c r="N46" s="21"/>
    </row>
    <row r="47" spans="1:14" s="31" customFormat="1" ht="48.5" customHeight="1" x14ac:dyDescent="0.35">
      <c r="A47" s="40"/>
      <c r="B47" s="153"/>
      <c r="C47" s="24"/>
      <c r="D47" s="154"/>
      <c r="E47" s="153"/>
      <c r="F47" s="153"/>
      <c r="G47" s="154" t="str">
        <f>'TABEL 4 RENSTRA'!F48</f>
        <v>Pelaksanaan Tugas Forum Koordinasi Pimpinan di Kecamatan</v>
      </c>
      <c r="H47" s="153"/>
      <c r="I47" s="153"/>
      <c r="J47" s="154" t="str">
        <f>'TABEL 4 RENSTRA'!L48</f>
        <v xml:space="preserve">Jumlah Dokumen Tugas Forum Koordinasi Pimpinan di Kecamatan </v>
      </c>
      <c r="K47" s="154">
        <f>IF('DPA 2025'!H47="","",'DPA 2025'!H47)</f>
        <v>6</v>
      </c>
      <c r="L47" s="154">
        <f>IF('DPA 2025'!I47="","",'DPA 2025'!I47)</f>
        <v>6</v>
      </c>
      <c r="M47" s="21"/>
      <c r="N47" s="21"/>
    </row>
    <row r="48" spans="1:14" s="31" customFormat="1" ht="57.5" x14ac:dyDescent="0.35">
      <c r="A48" s="40" t="str">
        <f>'TABEL 3 RENSTRA'!B8</f>
        <v>1.3.</v>
      </c>
      <c r="B48" s="12" t="str">
        <f>'TABEL 3 RENSTRA'!C8</f>
        <v>Meningkatnya Partisipasi dan Pemberdayaan Masyarakat dalam Pembangunan</v>
      </c>
      <c r="C48" s="24" t="str">
        <f>'TABEL 3 RENSTRA'!E8</f>
        <v>1.3.</v>
      </c>
      <c r="D48" s="30" t="str">
        <f>'TABEL 3 RENSTRA'!F8</f>
        <v>Persentase Partisipasi Masyarakat dalam Pembangunan Kecamatan dan Kelurahan pada Kecamatan Padang Panjang Barat</v>
      </c>
      <c r="E48" s="267"/>
      <c r="F48" s="267"/>
      <c r="G48" s="268"/>
      <c r="H48" s="269"/>
      <c r="I48" s="267"/>
      <c r="J48" s="268"/>
      <c r="K48" s="44"/>
      <c r="L48" s="45"/>
      <c r="M48" s="21"/>
      <c r="N48" s="21"/>
    </row>
    <row r="49" spans="1:14" s="31" customFormat="1" ht="57" customHeight="1" x14ac:dyDescent="0.35">
      <c r="A49" s="40"/>
      <c r="B49" s="12"/>
      <c r="C49" s="24"/>
      <c r="D49" s="30"/>
      <c r="E49" s="207" t="str">
        <f>'TABEL 4 RENSTRA'!D50</f>
        <v>Program Pemberdayaan Masyarakat Desa dan Kelurahan</v>
      </c>
      <c r="F49" s="207"/>
      <c r="G49" s="263"/>
      <c r="H49" s="207" t="str">
        <f>'TABEL 4 RENSTRA'!J50</f>
        <v>Tingkat Partisipasi dan Pemberdayaan Masyarakat Kecamatan / Kelurahan pada Kecamatan Padang Panjang Barat</v>
      </c>
      <c r="I49" s="207"/>
      <c r="J49" s="263"/>
      <c r="K49" s="30">
        <f>IF('DPA 2025'!H49="","",'DPA 2025'!H49)</f>
        <v>39.200000000000003</v>
      </c>
      <c r="L49" s="30">
        <f>IF('DPA 2025'!I49="","",'DPA 2025'!I49)</f>
        <v>39.21</v>
      </c>
      <c r="M49" s="21"/>
      <c r="N49" s="21"/>
    </row>
    <row r="50" spans="1:14" s="31" customFormat="1" ht="26" customHeight="1" x14ac:dyDescent="0.35">
      <c r="A50" s="40"/>
      <c r="B50" s="12"/>
      <c r="C50" s="24"/>
      <c r="D50" s="30"/>
      <c r="E50" s="12"/>
      <c r="F50" s="207" t="str">
        <f>'TABEL 4 RENSTRA'!E51</f>
        <v>Pemberdayaan Kelurahan</v>
      </c>
      <c r="G50" s="263"/>
      <c r="H50" s="12"/>
      <c r="I50" s="207" t="str">
        <f>'TABEL 4 RENSTRA'!K51</f>
        <v>Jumlah jenis pemberdayaan kelurahan yang dilaksanakan</v>
      </c>
      <c r="J50" s="263"/>
      <c r="K50" s="30">
        <f>IF('DPA 2025'!H50="","",'DPA 2025'!H50)</f>
        <v>3</v>
      </c>
      <c r="L50" s="30">
        <f>IF('DPA 2025'!I50="","",'DPA 2025'!I50)</f>
        <v>3</v>
      </c>
      <c r="M50" s="21"/>
      <c r="N50" s="21"/>
    </row>
    <row r="51" spans="1:14" s="31" customFormat="1" ht="80.5" x14ac:dyDescent="0.35">
      <c r="A51" s="40"/>
      <c r="B51" s="12"/>
      <c r="C51" s="24"/>
      <c r="D51" s="30"/>
      <c r="E51" s="12"/>
      <c r="F51" s="12"/>
      <c r="G51" s="30" t="str">
        <f>'TABEL 4 RENSTRA'!F52</f>
        <v>Peningkatan Partisipasi Masyarakat dalam Forum Musyawarah Perencanaan Pembangunan di Kelurahan</v>
      </c>
      <c r="H51" s="12"/>
      <c r="I51" s="12"/>
      <c r="J51" s="30" t="str">
        <f>'TABEL 4 RENSTRA'!L52</f>
        <v>Jumlah Lembaga Kemasyarakatan yang Berpartisipasi dalam Forum Musyawarah Perencanaan Pembangunan di Kelurahan</v>
      </c>
      <c r="K51" s="30">
        <f>IF('DPA 2025'!H51="","",'DPA 2025'!H51)</f>
        <v>9</v>
      </c>
      <c r="L51" s="30">
        <f>IF('DPA 2025'!I51="","",'DPA 2025'!I51)</f>
        <v>9</v>
      </c>
      <c r="M51" s="21"/>
      <c r="N51" s="21"/>
    </row>
    <row r="52" spans="1:14" s="31" customFormat="1" ht="34.5" x14ac:dyDescent="0.35">
      <c r="A52" s="40"/>
      <c r="B52" s="12"/>
      <c r="C52" s="24"/>
      <c r="D52" s="30"/>
      <c r="E52" s="12"/>
      <c r="F52" s="12"/>
      <c r="G52" s="30" t="str">
        <f>'TABEL 4 RENSTRA'!F53</f>
        <v>Pembangunan Sarana dan Prasarana Kelurahan</v>
      </c>
      <c r="H52" s="12"/>
      <c r="I52" s="12"/>
      <c r="J52" s="30" t="str">
        <f>'TABEL 4 RENSTRA'!L53</f>
        <v>Jumlah Sarana dan Prasarana Kelurahan yang Terbangun</v>
      </c>
      <c r="K52" s="30">
        <f>IF('DPA 2025'!H52="","",'DPA 2025'!H52)</f>
        <v>8</v>
      </c>
      <c r="L52" s="30">
        <f>IF('DPA 2025'!I52="","",'DPA 2025'!I52)</f>
        <v>15</v>
      </c>
      <c r="M52" s="21"/>
      <c r="N52" s="21"/>
    </row>
    <row r="53" spans="1:14" s="31" customFormat="1" ht="57.5" x14ac:dyDescent="0.35">
      <c r="A53" s="40"/>
      <c r="B53" s="12"/>
      <c r="C53" s="24"/>
      <c r="D53" s="30"/>
      <c r="E53" s="12"/>
      <c r="F53" s="12"/>
      <c r="G53" s="30" t="str">
        <f>'TABEL 4 RENSTRA'!F54</f>
        <v>Pemberdayaan Masyarakat di Kelurahan</v>
      </c>
      <c r="H53" s="12"/>
      <c r="I53" s="12"/>
      <c r="J53" s="30" t="str">
        <f>'TABEL 4 RENSTRA'!L54</f>
        <v xml:space="preserve">Jumlah Pokmas dan Ormas yang Melaksanakan Pemberdayaan Masyarakat di Kelurahan </v>
      </c>
      <c r="K53" s="30">
        <f>IF('DPA 2025'!H53="","",'DPA 2025'!H53)</f>
        <v>7</v>
      </c>
      <c r="L53" s="30">
        <f>IF('DPA 2025'!I53="","",'DPA 2025'!I53)</f>
        <v>7</v>
      </c>
      <c r="M53" s="21"/>
      <c r="N53" s="21"/>
    </row>
    <row r="54" spans="1:14" s="31" customFormat="1" ht="27" customHeight="1" x14ac:dyDescent="0.35">
      <c r="A54" s="40"/>
      <c r="B54" s="71"/>
      <c r="C54" s="24"/>
      <c r="D54" s="72"/>
      <c r="E54" s="71"/>
      <c r="F54" s="207" t="str">
        <f>'TABEL 4 RENSTRA'!E55</f>
        <v>Pemberdayaan Lembaga Kemasyarakatan Tingkat Kecamatan</v>
      </c>
      <c r="G54" s="263"/>
      <c r="H54" s="71"/>
      <c r="I54" s="207" t="str">
        <f>'TABEL 4 RENSTRA'!K55</f>
        <v xml:space="preserve">Jumlah Rukun Tetangga </v>
      </c>
      <c r="J54" s="263"/>
      <c r="K54" s="72">
        <f>IF('DPA 2025'!H54="","",'DPA 2025'!H54)</f>
        <v>133</v>
      </c>
      <c r="L54" s="72">
        <f>IF('DPA 2025'!I54="","",'DPA 2025'!I54)</f>
        <v>133</v>
      </c>
      <c r="M54" s="21"/>
      <c r="N54" s="21"/>
    </row>
    <row r="55" spans="1:14" s="31" customFormat="1" ht="34.5" x14ac:dyDescent="0.35">
      <c r="A55" s="40"/>
      <c r="B55" s="12"/>
      <c r="C55" s="24"/>
      <c r="D55" s="30"/>
      <c r="E55" s="12"/>
      <c r="F55" s="12"/>
      <c r="G55" s="30" t="str">
        <f>'TABEL 4 RENSTRA'!F56</f>
        <v>Penyelenggaraan Lembaga Kemasyarakatan</v>
      </c>
      <c r="H55" s="12"/>
      <c r="I55" s="12"/>
      <c r="J55" s="30" t="str">
        <f>'TABEL 4 RENSTRA'!L56</f>
        <v>Jumlah Lembaga Kemasyarakatan yang Diselenggarakan</v>
      </c>
      <c r="K55" s="30">
        <f>IF('DPA 2025'!H55="","",'DPA 2025'!H55)</f>
        <v>1</v>
      </c>
      <c r="L55" s="30">
        <f>IF('DPA 2025'!I55="","",'DPA 2025'!I55)</f>
        <v>1</v>
      </c>
      <c r="M55" s="21"/>
      <c r="N55" s="21"/>
    </row>
    <row r="56" spans="1:14" s="4" customFormat="1" ht="11.5" x14ac:dyDescent="0.25">
      <c r="A56" s="41"/>
      <c r="G56" s="14"/>
      <c r="J56" s="14"/>
      <c r="K56" s="14"/>
      <c r="L56" s="14"/>
    </row>
    <row r="57" spans="1:14" s="4" customFormat="1" ht="14.5" customHeight="1" x14ac:dyDescent="0.25">
      <c r="A57" s="41"/>
      <c r="M57" s="246" t="s">
        <v>49</v>
      </c>
      <c r="N57" s="246"/>
    </row>
    <row r="58" spans="1:14" s="4" customFormat="1" ht="14.5" customHeight="1" x14ac:dyDescent="0.25">
      <c r="A58" s="41"/>
      <c r="M58" s="246" t="s">
        <v>50</v>
      </c>
      <c r="N58" s="246"/>
    </row>
    <row r="59" spans="1:14" s="4" customFormat="1" ht="11.5" x14ac:dyDescent="0.25">
      <c r="A59" s="41"/>
    </row>
    <row r="60" spans="1:14" s="4" customFormat="1" ht="11.5" x14ac:dyDescent="0.25">
      <c r="A60" s="41"/>
    </row>
    <row r="61" spans="1:14" s="4" customFormat="1" ht="11.5" x14ac:dyDescent="0.25">
      <c r="A61" s="41"/>
    </row>
    <row r="62" spans="1:14" s="4" customFormat="1" ht="11.5" x14ac:dyDescent="0.25">
      <c r="A62" s="41"/>
    </row>
    <row r="63" spans="1:14" s="4" customFormat="1" ht="11.5" x14ac:dyDescent="0.25">
      <c r="A63" s="199" t="s">
        <v>48</v>
      </c>
      <c r="B63" s="200"/>
      <c r="C63" s="200"/>
      <c r="D63" s="200"/>
      <c r="E63" s="200"/>
      <c r="F63" s="200"/>
      <c r="G63" s="209"/>
      <c r="M63" s="247" t="s">
        <v>199</v>
      </c>
      <c r="N63" s="247"/>
    </row>
    <row r="64" spans="1:14" s="7" customFormat="1" ht="14.5" customHeight="1" x14ac:dyDescent="0.35">
      <c r="A64" s="70" t="s">
        <v>0</v>
      </c>
      <c r="B64" s="199" t="s">
        <v>6</v>
      </c>
      <c r="C64" s="209"/>
      <c r="D64" s="201" t="s">
        <v>4</v>
      </c>
      <c r="E64" s="201"/>
      <c r="F64" s="199"/>
      <c r="G64" s="70" t="s">
        <v>5</v>
      </c>
      <c r="M64" s="248" t="s">
        <v>200</v>
      </c>
      <c r="N64" s="248"/>
    </row>
    <row r="65" spans="1:7" s="7" customFormat="1" ht="14.5" customHeight="1" x14ac:dyDescent="0.35">
      <c r="A65" s="73">
        <v>1</v>
      </c>
      <c r="B65" s="205" t="s">
        <v>201</v>
      </c>
      <c r="C65" s="206"/>
      <c r="D65" s="210" t="s">
        <v>202</v>
      </c>
      <c r="E65" s="211"/>
      <c r="F65" s="211"/>
      <c r="G65" s="108"/>
    </row>
    <row r="66" spans="1:7" s="5" customFormat="1" ht="36" customHeight="1" x14ac:dyDescent="0.35">
      <c r="A66" s="73">
        <v>2</v>
      </c>
      <c r="B66" s="205" t="s">
        <v>203</v>
      </c>
      <c r="C66" s="206"/>
      <c r="D66" s="210" t="s">
        <v>204</v>
      </c>
      <c r="E66" s="211"/>
      <c r="F66" s="211"/>
      <c r="G66" s="108"/>
    </row>
    <row r="67" spans="1:7" s="5" customFormat="1" ht="36" customHeight="1" x14ac:dyDescent="0.35">
      <c r="A67" s="73">
        <v>3</v>
      </c>
      <c r="B67" s="205" t="s">
        <v>205</v>
      </c>
      <c r="C67" s="206"/>
      <c r="D67" s="210" t="s">
        <v>206</v>
      </c>
      <c r="E67" s="211"/>
      <c r="F67" s="211"/>
      <c r="G67" s="108"/>
    </row>
    <row r="68" spans="1:7" s="5" customFormat="1" ht="36" customHeight="1" x14ac:dyDescent="0.35">
      <c r="A68" s="73">
        <v>4</v>
      </c>
      <c r="B68" s="205" t="s">
        <v>207</v>
      </c>
      <c r="C68" s="206"/>
      <c r="D68" s="210" t="s">
        <v>208</v>
      </c>
      <c r="E68" s="211"/>
      <c r="F68" s="211"/>
      <c r="G68" s="108"/>
    </row>
    <row r="69" spans="1:7" s="5" customFormat="1" ht="36" customHeight="1" x14ac:dyDescent="0.35">
      <c r="A69" s="73">
        <v>5</v>
      </c>
      <c r="B69" s="205" t="s">
        <v>209</v>
      </c>
      <c r="C69" s="206"/>
      <c r="D69" s="210" t="s">
        <v>210</v>
      </c>
      <c r="E69" s="211"/>
      <c r="F69" s="211"/>
      <c r="G69" s="108"/>
    </row>
    <row r="70" spans="1:7" s="4" customFormat="1" ht="11.5" x14ac:dyDescent="0.25">
      <c r="A70" s="41"/>
    </row>
    <row r="71" spans="1:7" s="4" customFormat="1" ht="11.5" x14ac:dyDescent="0.25">
      <c r="A71" s="41"/>
    </row>
    <row r="72" spans="1:7" s="4" customFormat="1" ht="11.5" x14ac:dyDescent="0.25">
      <c r="A72" s="41"/>
    </row>
    <row r="73" spans="1:7" s="4" customFormat="1" ht="11.5" x14ac:dyDescent="0.25">
      <c r="A73" s="41"/>
    </row>
    <row r="74" spans="1:7" s="4" customFormat="1" ht="11.5" x14ac:dyDescent="0.25">
      <c r="A74" s="41"/>
    </row>
    <row r="75" spans="1:7" s="4" customFormat="1" ht="11.5" x14ac:dyDescent="0.25">
      <c r="A75" s="41"/>
    </row>
    <row r="76" spans="1:7" s="4" customFormat="1" ht="11.5" x14ac:dyDescent="0.25">
      <c r="A76" s="41"/>
    </row>
    <row r="77" spans="1:7" s="4" customFormat="1" ht="11.5" x14ac:dyDescent="0.25">
      <c r="A77" s="41"/>
    </row>
    <row r="78" spans="1:7" s="4" customFormat="1" ht="11.5" x14ac:dyDescent="0.25">
      <c r="A78" s="41"/>
    </row>
    <row r="79" spans="1:7" s="4" customFormat="1" ht="11.5" x14ac:dyDescent="0.25">
      <c r="A79" s="41"/>
    </row>
    <row r="80" spans="1:7" s="4" customFormat="1" ht="11.5" x14ac:dyDescent="0.25">
      <c r="A80" s="41"/>
    </row>
    <row r="81" spans="1:1" s="4" customFormat="1" ht="11.5" x14ac:dyDescent="0.25">
      <c r="A81" s="41"/>
    </row>
    <row r="82" spans="1:1" s="4" customFormat="1" ht="11.5" x14ac:dyDescent="0.25">
      <c r="A82" s="41"/>
    </row>
    <row r="83" spans="1:1" s="4" customFormat="1" ht="11.5" x14ac:dyDescent="0.25">
      <c r="A83" s="41"/>
    </row>
    <row r="84" spans="1:1" s="4" customFormat="1" ht="11.5" x14ac:dyDescent="0.25">
      <c r="A84" s="41"/>
    </row>
    <row r="85" spans="1:1" s="4" customFormat="1" ht="11.5" x14ac:dyDescent="0.25">
      <c r="A85" s="41"/>
    </row>
    <row r="86" spans="1:1" s="4" customFormat="1" ht="11.5" x14ac:dyDescent="0.25">
      <c r="A86" s="41"/>
    </row>
    <row r="87" spans="1:1" s="4" customFormat="1" ht="11.5" x14ac:dyDescent="0.25">
      <c r="A87" s="41"/>
    </row>
    <row r="88" spans="1:1" s="4" customFormat="1" ht="11.5" x14ac:dyDescent="0.25">
      <c r="A88" s="41"/>
    </row>
    <row r="89" spans="1:1" s="4" customFormat="1" ht="11.5" x14ac:dyDescent="0.25">
      <c r="A89" s="41"/>
    </row>
  </sheetData>
  <mergeCells count="67">
    <mergeCell ref="E44:G44"/>
    <mergeCell ref="H44:J44"/>
    <mergeCell ref="F45:G45"/>
    <mergeCell ref="I45:J45"/>
    <mergeCell ref="F39:G39"/>
    <mergeCell ref="I39:J39"/>
    <mergeCell ref="E41:G41"/>
    <mergeCell ref="H41:J41"/>
    <mergeCell ref="F42:G42"/>
    <mergeCell ref="I42:J42"/>
    <mergeCell ref="M63:N63"/>
    <mergeCell ref="M64:N64"/>
    <mergeCell ref="A63:G63"/>
    <mergeCell ref="D69:F69"/>
    <mergeCell ref="B64:C64"/>
    <mergeCell ref="B65:C65"/>
    <mergeCell ref="B66:C66"/>
    <mergeCell ref="B67:C67"/>
    <mergeCell ref="B68:C68"/>
    <mergeCell ref="B69:C69"/>
    <mergeCell ref="D64:F64"/>
    <mergeCell ref="D65:F65"/>
    <mergeCell ref="D66:F66"/>
    <mergeCell ref="D67:F67"/>
    <mergeCell ref="D68:F68"/>
    <mergeCell ref="E49:G49"/>
    <mergeCell ref="H49:J49"/>
    <mergeCell ref="F50:G50"/>
    <mergeCell ref="I50:J50"/>
    <mergeCell ref="F54:G54"/>
    <mergeCell ref="I54:J54"/>
    <mergeCell ref="A1:N1"/>
    <mergeCell ref="A3:B4"/>
    <mergeCell ref="C3:D4"/>
    <mergeCell ref="E3:G4"/>
    <mergeCell ref="H3:J4"/>
    <mergeCell ref="K3:L3"/>
    <mergeCell ref="M57:N57"/>
    <mergeCell ref="M58:N58"/>
    <mergeCell ref="M3:M4"/>
    <mergeCell ref="N3:N4"/>
    <mergeCell ref="E5:G5"/>
    <mergeCell ref="H5:J5"/>
    <mergeCell ref="E34:G34"/>
    <mergeCell ref="H34:J34"/>
    <mergeCell ref="F35:G35"/>
    <mergeCell ref="I35:J35"/>
    <mergeCell ref="E48:G48"/>
    <mergeCell ref="H48:J48"/>
    <mergeCell ref="E6:G6"/>
    <mergeCell ref="H6:J6"/>
    <mergeCell ref="F7:G7"/>
    <mergeCell ref="I7:J7"/>
    <mergeCell ref="F37:G37"/>
    <mergeCell ref="I37:J37"/>
    <mergeCell ref="F12:G12"/>
    <mergeCell ref="I12:J12"/>
    <mergeCell ref="F10:G10"/>
    <mergeCell ref="I10:J10"/>
    <mergeCell ref="F17:G17"/>
    <mergeCell ref="I17:J17"/>
    <mergeCell ref="F23:G23"/>
    <mergeCell ref="I23:J23"/>
    <mergeCell ref="F27:G27"/>
    <mergeCell ref="I27:J27"/>
    <mergeCell ref="E33:G33"/>
    <mergeCell ref="H33:J33"/>
  </mergeCells>
  <pageMargins left="0" right="0.39370078740157483" top="0.59055118110236227" bottom="0.39370078740157483" header="0.31496062992125984" footer="0.31496062992125984"/>
  <pageSetup paperSize="9" orientation="landscape" horizontalDpi="4294967293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9"/>
  <sheetViews>
    <sheetView topLeftCell="E38" workbookViewId="0">
      <selection activeCell="W42" sqref="W42"/>
    </sheetView>
  </sheetViews>
  <sheetFormatPr defaultRowHeight="14.5" x14ac:dyDescent="0.35"/>
  <cols>
    <col min="1" max="1" width="3.54296875" style="42" customWidth="1"/>
    <col min="2" max="2" width="25.453125" customWidth="1"/>
    <col min="3" max="3" width="2.54296875" customWidth="1"/>
    <col min="4" max="4" width="20.54296875" customWidth="1"/>
    <col min="5" max="5" width="10.81640625" customWidth="1"/>
    <col min="6" max="9" width="5.6328125" customWidth="1"/>
    <col min="10" max="10" width="2.81640625" customWidth="1"/>
    <col min="11" max="11" width="15.6328125" customWidth="1"/>
    <col min="12" max="15" width="5.6328125" customWidth="1"/>
    <col min="16" max="17" width="1.6328125" customWidth="1"/>
    <col min="18" max="18" width="20.6328125" customWidth="1"/>
    <col min="19" max="20" width="1.6328125" customWidth="1"/>
    <col min="21" max="21" width="15.6328125" customWidth="1"/>
    <col min="22" max="22" width="14.1796875" customWidth="1"/>
    <col min="23" max="23" width="14.1796875" style="4" customWidth="1"/>
    <col min="24" max="24" width="14.1796875" style="144" customWidth="1"/>
    <col min="25" max="25" width="14.1796875" style="147" customWidth="1"/>
    <col min="26" max="28" width="17.81640625" customWidth="1"/>
  </cols>
  <sheetData>
    <row r="1" spans="1:28" s="3" customFormat="1" ht="15.5" x14ac:dyDescent="0.35">
      <c r="A1" s="190" t="s">
        <v>293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</row>
    <row r="3" spans="1:28" s="7" customFormat="1" ht="23" customHeight="1" x14ac:dyDescent="0.35">
      <c r="A3" s="254" t="s">
        <v>31</v>
      </c>
      <c r="B3" s="255"/>
      <c r="C3" s="192" t="s">
        <v>1</v>
      </c>
      <c r="D3" s="192"/>
      <c r="E3" s="197" t="s">
        <v>9</v>
      </c>
      <c r="F3" s="199" t="s">
        <v>32</v>
      </c>
      <c r="G3" s="200"/>
      <c r="H3" s="200"/>
      <c r="I3" s="200"/>
      <c r="J3" s="201" t="s">
        <v>34</v>
      </c>
      <c r="K3" s="201"/>
      <c r="L3" s="201"/>
      <c r="M3" s="201"/>
      <c r="N3" s="201"/>
      <c r="O3" s="201"/>
      <c r="P3" s="253" t="s">
        <v>35</v>
      </c>
      <c r="Q3" s="254"/>
      <c r="R3" s="255"/>
      <c r="S3" s="253" t="s">
        <v>36</v>
      </c>
      <c r="T3" s="254"/>
      <c r="U3" s="255"/>
      <c r="V3" s="253" t="s">
        <v>2</v>
      </c>
      <c r="W3" s="255"/>
      <c r="X3" s="270" t="s">
        <v>12</v>
      </c>
      <c r="Y3" s="271"/>
      <c r="Z3" s="203" t="s">
        <v>37</v>
      </c>
      <c r="AA3" s="197" t="s">
        <v>3</v>
      </c>
      <c r="AB3" s="197" t="s">
        <v>26</v>
      </c>
    </row>
    <row r="4" spans="1:28" s="5" customFormat="1" ht="23" customHeight="1" x14ac:dyDescent="0.35">
      <c r="A4" s="257"/>
      <c r="B4" s="258"/>
      <c r="C4" s="195"/>
      <c r="D4" s="195"/>
      <c r="E4" s="198"/>
      <c r="F4" s="11" t="s">
        <v>15</v>
      </c>
      <c r="G4" s="2" t="s">
        <v>16</v>
      </c>
      <c r="H4" s="10" t="s">
        <v>17</v>
      </c>
      <c r="I4" s="11" t="s">
        <v>18</v>
      </c>
      <c r="J4" s="202" t="s">
        <v>38</v>
      </c>
      <c r="K4" s="202"/>
      <c r="L4" s="11" t="s">
        <v>15</v>
      </c>
      <c r="M4" s="11" t="s">
        <v>16</v>
      </c>
      <c r="N4" s="2" t="s">
        <v>17</v>
      </c>
      <c r="O4" s="11" t="s">
        <v>18</v>
      </c>
      <c r="P4" s="256"/>
      <c r="Q4" s="257"/>
      <c r="R4" s="258"/>
      <c r="S4" s="256"/>
      <c r="T4" s="257"/>
      <c r="U4" s="258"/>
      <c r="V4" s="1" t="s">
        <v>41</v>
      </c>
      <c r="W4" s="1" t="s">
        <v>42</v>
      </c>
      <c r="X4" s="161" t="s">
        <v>41</v>
      </c>
      <c r="Y4" s="161" t="s">
        <v>42</v>
      </c>
      <c r="Z4" s="204"/>
      <c r="AA4" s="198"/>
      <c r="AB4" s="198"/>
    </row>
    <row r="5" spans="1:28" s="31" customFormat="1" ht="23" x14ac:dyDescent="0.35">
      <c r="A5" s="40" t="str">
        <f>'TABEL 3 RENSTRA'!B6</f>
        <v>1.1.</v>
      </c>
      <c r="B5" s="30" t="str">
        <f>'TABEL 3 RENSTRA'!C6</f>
        <v>Meningkatnya Kinerja Perangkat Daerah</v>
      </c>
      <c r="C5" s="24" t="str">
        <f>'TABEL 3 RENSTRA'!E6</f>
        <v>1.1.</v>
      </c>
      <c r="D5" s="12" t="str">
        <f>'TABEL 3 RENSTRA'!F6</f>
        <v>Nilai AKIP Kecamatan Padang Panjang Barat</v>
      </c>
      <c r="E5" s="21" t="str">
        <f>IF('TABEL 3 RENSTRA'!G6="","",'TABEL 3 RENSTRA'!G6)</f>
        <v>Angka</v>
      </c>
      <c r="F5" s="21">
        <v>0</v>
      </c>
      <c r="G5" s="25">
        <v>0</v>
      </c>
      <c r="H5" s="25">
        <v>0</v>
      </c>
      <c r="I5" s="25">
        <v>69.25</v>
      </c>
      <c r="J5" s="27"/>
      <c r="K5" s="43"/>
      <c r="L5" s="21">
        <v>0</v>
      </c>
      <c r="M5" s="25">
        <v>0</v>
      </c>
      <c r="N5" s="25">
        <v>0</v>
      </c>
      <c r="O5" s="25">
        <v>69.25</v>
      </c>
      <c r="P5" s="269"/>
      <c r="Q5" s="267"/>
      <c r="R5" s="268"/>
      <c r="S5" s="269"/>
      <c r="T5" s="267"/>
      <c r="U5" s="268"/>
      <c r="V5" s="44"/>
      <c r="W5" s="45"/>
      <c r="X5" s="162"/>
      <c r="Y5" s="162"/>
      <c r="Z5" s="21"/>
      <c r="AA5" s="21"/>
      <c r="AB5" s="21"/>
    </row>
    <row r="6" spans="1:28" s="31" customFormat="1" ht="49" customHeight="1" x14ac:dyDescent="0.35">
      <c r="A6" s="40"/>
      <c r="B6" s="30"/>
      <c r="C6" s="24"/>
      <c r="D6" s="12"/>
      <c r="E6" s="21"/>
      <c r="F6" s="25">
        <v>25</v>
      </c>
      <c r="G6" s="25">
        <v>50</v>
      </c>
      <c r="H6" s="25">
        <v>75</v>
      </c>
      <c r="I6" s="25">
        <v>95</v>
      </c>
      <c r="J6" s="27"/>
      <c r="K6" s="43"/>
      <c r="L6" s="25">
        <v>25</v>
      </c>
      <c r="M6" s="25">
        <v>50</v>
      </c>
      <c r="N6" s="25">
        <v>75</v>
      </c>
      <c r="O6" s="25">
        <v>95</v>
      </c>
      <c r="P6" s="207" t="str">
        <f>'TABEL 4 RENSTRA'!D7</f>
        <v>Program Penunjang Urusan Pemerintahan Daerah Kabupaten/Kota</v>
      </c>
      <c r="Q6" s="207"/>
      <c r="R6" s="263"/>
      <c r="S6" s="207" t="str">
        <f>'TABEL 4 RENSTRA'!J7</f>
        <v>Persentase pemenuhan urusan penunjang yang dipenuhi pada Kecamatan Padang Panjang Barat</v>
      </c>
      <c r="T6" s="207"/>
      <c r="U6" s="263"/>
      <c r="V6" s="30">
        <f>IF('DPA 2025'!H6="","",'DPA 2025'!H6)</f>
        <v>95</v>
      </c>
      <c r="W6" s="30">
        <f>IF('DPA 2025'!I6="","",'DPA 2025'!I6)</f>
        <v>95</v>
      </c>
      <c r="X6" s="150">
        <f>IF('DPA 2025'!J6="","",'DPA 2025'!J6)</f>
        <v>10759233082</v>
      </c>
      <c r="Y6" s="150">
        <f>IF('DPA 2025'!K6="","",'DPA 2025'!K6)</f>
        <v>11183721329</v>
      </c>
      <c r="Z6" s="21"/>
      <c r="AA6" s="21"/>
      <c r="AB6" s="21"/>
    </row>
    <row r="7" spans="1:28" s="31" customFormat="1" ht="50.5" customHeight="1" x14ac:dyDescent="0.35">
      <c r="A7" s="40"/>
      <c r="B7" s="30"/>
      <c r="C7" s="24"/>
      <c r="D7" s="12"/>
      <c r="E7" s="21"/>
      <c r="F7" s="25">
        <v>20</v>
      </c>
      <c r="G7" s="25">
        <v>45</v>
      </c>
      <c r="H7" s="25">
        <v>70</v>
      </c>
      <c r="I7" s="25">
        <v>90</v>
      </c>
      <c r="J7" s="27"/>
      <c r="K7" s="43"/>
      <c r="L7" s="25">
        <v>20</v>
      </c>
      <c r="M7" s="25">
        <v>45</v>
      </c>
      <c r="N7" s="25">
        <v>70</v>
      </c>
      <c r="O7" s="25">
        <v>90</v>
      </c>
      <c r="P7" s="12"/>
      <c r="Q7" s="207" t="str">
        <f>'TABEL 4 RENSTRA'!E8</f>
        <v>Administrasi Keuangan Perangkat Daerah</v>
      </c>
      <c r="R7" s="263"/>
      <c r="S7" s="12"/>
      <c r="T7" s="207" t="str">
        <f>'TABEL 4 RENSTRA'!K8</f>
        <v>Persentase Pemenuhan Layanan Administrasi Keuangan pada Kecamatan Padang Panjang Barat</v>
      </c>
      <c r="U7" s="263"/>
      <c r="V7" s="154">
        <v>90</v>
      </c>
      <c r="W7" s="154">
        <f>IF('DPA 2025'!I7="","",'DPA 2025'!I7)</f>
        <v>0</v>
      </c>
      <c r="X7" s="150">
        <f>IF('DPA 2025'!J7="","",'DPA 2025'!J7)</f>
        <v>7562658031</v>
      </c>
      <c r="Y7" s="150">
        <f>IF('DPA 2025'!K7="","",'DPA 2025'!K7)</f>
        <v>7954113278</v>
      </c>
      <c r="Z7" s="21"/>
      <c r="AA7" s="21"/>
      <c r="AB7" s="21"/>
    </row>
    <row r="8" spans="1:28" s="31" customFormat="1" ht="34.5" x14ac:dyDescent="0.35">
      <c r="A8" s="40"/>
      <c r="B8" s="30"/>
      <c r="C8" s="24"/>
      <c r="D8" s="12"/>
      <c r="E8" s="21"/>
      <c r="F8" s="25">
        <v>225</v>
      </c>
      <c r="G8" s="25">
        <v>450</v>
      </c>
      <c r="H8" s="25">
        <v>865</v>
      </c>
      <c r="I8" s="25">
        <v>1125</v>
      </c>
      <c r="J8" s="27"/>
      <c r="K8" s="30"/>
      <c r="L8" s="25">
        <v>225</v>
      </c>
      <c r="M8" s="25">
        <v>450</v>
      </c>
      <c r="N8" s="25">
        <v>865</v>
      </c>
      <c r="O8" s="25">
        <v>1125</v>
      </c>
      <c r="P8" s="12"/>
      <c r="Q8" s="12"/>
      <c r="R8" s="30" t="str">
        <f>'TABEL 4 RENSTRA'!F9</f>
        <v>Penyediaan Gaji dan Tunjangan ASN</v>
      </c>
      <c r="S8" s="12"/>
      <c r="T8" s="12"/>
      <c r="U8" s="30" t="str">
        <f>'TABEL 4 RENSTRA'!L9</f>
        <v>Jumlah    Orang    yang    Menerima    Gaji    dan Tunjangan ASN</v>
      </c>
      <c r="V8" s="154">
        <f>IF('DPA 2025'!H8="","",'DPA 2025'!H8)</f>
        <v>1125</v>
      </c>
      <c r="W8" s="154">
        <f>IF('DPA 2025'!I8="","",'DPA 2025'!I8)</f>
        <v>1125</v>
      </c>
      <c r="X8" s="150">
        <f>IF('DPA 2025'!J8="","",'DPA 2025'!J8)</f>
        <v>7562658031</v>
      </c>
      <c r="Y8" s="150">
        <f>IF('DPA 2025'!K8="","",'DPA 2025'!K8)</f>
        <v>7954113278</v>
      </c>
      <c r="Z8" s="21" t="s">
        <v>289</v>
      </c>
      <c r="AA8" s="21"/>
      <c r="AB8" s="21"/>
    </row>
    <row r="9" spans="1:28" s="31" customFormat="1" ht="46" x14ac:dyDescent="0.35">
      <c r="A9" s="40"/>
      <c r="B9" s="154"/>
      <c r="C9" s="24"/>
      <c r="D9" s="153"/>
      <c r="E9" s="21"/>
      <c r="F9" s="25">
        <v>0</v>
      </c>
      <c r="G9" s="25">
        <v>0</v>
      </c>
      <c r="H9" s="25">
        <v>0</v>
      </c>
      <c r="I9" s="25">
        <v>0</v>
      </c>
      <c r="J9" s="27"/>
      <c r="K9" s="154"/>
      <c r="L9" s="25">
        <v>0</v>
      </c>
      <c r="M9" s="25">
        <v>0</v>
      </c>
      <c r="N9" s="25">
        <v>0</v>
      </c>
      <c r="O9" s="25">
        <v>0</v>
      </c>
      <c r="P9" s="153"/>
      <c r="Q9" s="153"/>
      <c r="R9" s="154" t="str">
        <f>'TABEL 4 RENSTRA'!F10</f>
        <v>Pelaksanaan Penatausahaan dan Pengujian/Verifikasi Keuangan SKPD</v>
      </c>
      <c r="S9" s="153"/>
      <c r="T9" s="153"/>
      <c r="U9" s="154" t="str">
        <f>'TABEL 4 RENSTRA'!L10</f>
        <v>Jumlah Dokumen Penatausahaan dan Pengujian/Verifikasi Keuangan SKPD</v>
      </c>
      <c r="V9" s="154">
        <f>IF('DPA 2025'!H9="","",'DPA 2025'!H9)</f>
        <v>0</v>
      </c>
      <c r="W9" s="154">
        <f>IF('DPA 2025'!I9="","",'DPA 2025'!I9)</f>
        <v>0</v>
      </c>
      <c r="X9" s="150">
        <f>IF('DPA 2025'!J9="","",'DPA 2025'!J9)</f>
        <v>0</v>
      </c>
      <c r="Y9" s="150">
        <f>IF('DPA 2025'!K9="","",'DPA 2025'!K9)</f>
        <v>0</v>
      </c>
      <c r="Z9" s="21" t="s">
        <v>289</v>
      </c>
      <c r="AA9" s="21"/>
      <c r="AB9" s="21"/>
    </row>
    <row r="10" spans="1:28" s="31" customFormat="1" ht="58" customHeight="1" x14ac:dyDescent="0.35">
      <c r="A10" s="40"/>
      <c r="B10" s="72"/>
      <c r="C10" s="24"/>
      <c r="D10" s="71"/>
      <c r="E10" s="21"/>
      <c r="F10" s="25">
        <v>0</v>
      </c>
      <c r="G10" s="25">
        <v>0</v>
      </c>
      <c r="H10" s="25">
        <v>0</v>
      </c>
      <c r="I10" s="25">
        <v>0</v>
      </c>
      <c r="J10" s="27"/>
      <c r="K10" s="81"/>
      <c r="L10" s="25">
        <v>0</v>
      </c>
      <c r="M10" s="25">
        <v>0</v>
      </c>
      <c r="N10" s="25">
        <v>0</v>
      </c>
      <c r="O10" s="25">
        <v>0</v>
      </c>
      <c r="P10" s="71"/>
      <c r="Q10" s="207" t="str">
        <f>'TABEL 4 RENSTRA'!E11</f>
        <v>Administrasi Kepegawaian Perangkat Daerah</v>
      </c>
      <c r="R10" s="263"/>
      <c r="S10" s="71"/>
      <c r="T10" s="207" t="str">
        <f>'TABEL 4 RENSTRA'!K11</f>
        <v>Persentase pemenuhan layanan administrasi kepegawaian pada Kecamatan Padang Panjang Barat</v>
      </c>
      <c r="U10" s="263"/>
      <c r="V10" s="154">
        <f>IF('DPA 2025'!H10="","",'DPA 2025'!H10)</f>
        <v>0</v>
      </c>
      <c r="W10" s="154">
        <f>IF('DPA 2025'!I10="","",'DPA 2025'!I10)</f>
        <v>0</v>
      </c>
      <c r="X10" s="150">
        <f>IF('DPA 2025'!J10="","",'DPA 2025'!J10)</f>
        <v>0</v>
      </c>
      <c r="Y10" s="150">
        <f>IF('DPA 2025'!K10="","",'DPA 2025'!K10)</f>
        <v>0</v>
      </c>
      <c r="Z10" s="21"/>
      <c r="AA10" s="21"/>
      <c r="AB10" s="21"/>
    </row>
    <row r="11" spans="1:28" s="31" customFormat="1" ht="34.5" x14ac:dyDescent="0.35">
      <c r="A11" s="40"/>
      <c r="B11" s="72"/>
      <c r="C11" s="24"/>
      <c r="D11" s="71"/>
      <c r="E11" s="21"/>
      <c r="F11" s="25">
        <v>0</v>
      </c>
      <c r="G11" s="25">
        <v>0</v>
      </c>
      <c r="H11" s="25">
        <v>0</v>
      </c>
      <c r="I11" s="25">
        <v>0</v>
      </c>
      <c r="J11" s="27"/>
      <c r="K11" s="72"/>
      <c r="L11" s="25">
        <v>0</v>
      </c>
      <c r="M11" s="25">
        <v>0</v>
      </c>
      <c r="N11" s="25">
        <v>0</v>
      </c>
      <c r="O11" s="25">
        <v>0</v>
      </c>
      <c r="P11" s="71"/>
      <c r="Q11" s="71"/>
      <c r="R11" s="72" t="str">
        <f>'TABEL 4 RENSTRA'!F12</f>
        <v>Pengadaan    Pakaian    Dinas    Beserta    Atribut Kelengkapannya</v>
      </c>
      <c r="S11" s="71"/>
      <c r="T11" s="71"/>
      <c r="U11" s="72" t="str">
        <f>'TABEL 4 RENSTRA'!L12</f>
        <v>Jumlah  Paket  Pakaian  Dinas  beserta  Atribut Kelengkapan</v>
      </c>
      <c r="V11" s="154">
        <f>IF('DPA 2025'!H11="","",'DPA 2025'!H11)</f>
        <v>0</v>
      </c>
      <c r="W11" s="154">
        <f>IF('DPA 2025'!I11="","",'DPA 2025'!I11)</f>
        <v>0</v>
      </c>
      <c r="X11" s="150">
        <f>IF('DPA 2025'!J11="","",'DPA 2025'!J11)</f>
        <v>0</v>
      </c>
      <c r="Y11" s="150">
        <f>IF('DPA 2025'!K11="","",'DPA 2025'!K11)</f>
        <v>0</v>
      </c>
      <c r="Z11" s="21" t="s">
        <v>289</v>
      </c>
      <c r="AA11" s="21"/>
      <c r="AB11" s="21"/>
    </row>
    <row r="12" spans="1:28" s="31" customFormat="1" ht="49" customHeight="1" x14ac:dyDescent="0.35">
      <c r="A12" s="40"/>
      <c r="B12" s="72"/>
      <c r="C12" s="24"/>
      <c r="D12" s="71"/>
      <c r="E12" s="21"/>
      <c r="F12" s="25">
        <v>25</v>
      </c>
      <c r="G12" s="25">
        <v>50</v>
      </c>
      <c r="H12" s="25">
        <v>75</v>
      </c>
      <c r="I12" s="25">
        <v>100</v>
      </c>
      <c r="J12" s="27"/>
      <c r="K12" s="81"/>
      <c r="L12" s="25">
        <v>25</v>
      </c>
      <c r="M12" s="25">
        <v>50</v>
      </c>
      <c r="N12" s="25">
        <v>75</v>
      </c>
      <c r="O12" s="25">
        <v>100</v>
      </c>
      <c r="P12" s="71"/>
      <c r="Q12" s="207" t="str">
        <f>'TABEL 4 RENSTRA'!E13</f>
        <v xml:space="preserve">Administrasi Umum Perangkat Daerah </v>
      </c>
      <c r="R12" s="263"/>
      <c r="S12" s="71"/>
      <c r="T12" s="207" t="str">
        <f>'TABEL 4 RENSTRA'!K13</f>
        <v>Persentase pemenuhan layanan administrasi umum pada Kecamatan Padang Panjang Barat</v>
      </c>
      <c r="U12" s="263"/>
      <c r="V12" s="154">
        <f>IF('DPA 2025'!H12="","",'DPA 2025'!H12)</f>
        <v>90</v>
      </c>
      <c r="W12" s="154">
        <f>IF('DPA 2025'!I12="","",'DPA 2025'!I12)</f>
        <v>100</v>
      </c>
      <c r="X12" s="150">
        <f>IF('DPA 2025'!J12="","",'DPA 2025'!J12)</f>
        <v>314958767</v>
      </c>
      <c r="Y12" s="150">
        <f>IF('DPA 2025'!K12="","",'DPA 2025'!K12)</f>
        <v>341499767</v>
      </c>
      <c r="Z12" s="21"/>
      <c r="AA12" s="21"/>
      <c r="AB12" s="21"/>
    </row>
    <row r="13" spans="1:28" s="31" customFormat="1" ht="57.5" x14ac:dyDescent="0.35">
      <c r="A13" s="40"/>
      <c r="B13" s="72"/>
      <c r="C13" s="24"/>
      <c r="D13" s="71"/>
      <c r="E13" s="21"/>
      <c r="F13" s="25">
        <v>9</v>
      </c>
      <c r="G13" s="25">
        <v>18</v>
      </c>
      <c r="H13" s="25">
        <v>27</v>
      </c>
      <c r="I13" s="25">
        <v>36</v>
      </c>
      <c r="J13" s="27"/>
      <c r="K13" s="72"/>
      <c r="L13" s="25">
        <v>9</v>
      </c>
      <c r="M13" s="25">
        <v>18</v>
      </c>
      <c r="N13" s="25">
        <v>27</v>
      </c>
      <c r="O13" s="25">
        <v>36</v>
      </c>
      <c r="P13" s="71"/>
      <c r="Q13" s="71"/>
      <c r="R13" s="72" t="str">
        <f>'TABEL 4 RENSTRA'!F14</f>
        <v>Penyediaan Komponen Instalasi Listrik/ Penerangan Bangunan Kantor</v>
      </c>
      <c r="S13" s="71"/>
      <c r="T13" s="71"/>
      <c r="U13" s="72" t="str">
        <f>'TABEL 4 RENSTRA'!L14</f>
        <v>Jumlah         Paket         Komponen         Instalasi Listrik/ Penerangan    Bangunan    Kantor    yang Disediakan</v>
      </c>
      <c r="V13" s="154">
        <f>IF('DPA 2025'!H13="","",'DPA 2025'!H13)</f>
        <v>36</v>
      </c>
      <c r="W13" s="154">
        <f>IF('DPA 2025'!I13="","",'DPA 2025'!I13)</f>
        <v>36</v>
      </c>
      <c r="X13" s="150">
        <f>IF('DPA 2025'!J13="","",'DPA 2025'!J13)</f>
        <v>17914250</v>
      </c>
      <c r="Y13" s="150">
        <f>IF('DPA 2025'!K13="","",'DPA 2025'!K13)</f>
        <v>17914250</v>
      </c>
      <c r="Z13" s="21" t="s">
        <v>289</v>
      </c>
      <c r="AA13" s="21"/>
      <c r="AB13" s="21"/>
    </row>
    <row r="14" spans="1:28" s="31" customFormat="1" ht="34.5" x14ac:dyDescent="0.35">
      <c r="A14" s="40"/>
      <c r="B14" s="30"/>
      <c r="C14" s="24"/>
      <c r="D14" s="12"/>
      <c r="E14" s="21"/>
      <c r="F14" s="25">
        <v>9</v>
      </c>
      <c r="G14" s="25">
        <v>18</v>
      </c>
      <c r="H14" s="25">
        <v>27</v>
      </c>
      <c r="I14" s="25">
        <v>36</v>
      </c>
      <c r="J14" s="27"/>
      <c r="K14" s="30"/>
      <c r="L14" s="25">
        <v>9</v>
      </c>
      <c r="M14" s="25">
        <v>18</v>
      </c>
      <c r="N14" s="25">
        <v>27</v>
      </c>
      <c r="O14" s="25">
        <v>36</v>
      </c>
      <c r="P14" s="12"/>
      <c r="Q14" s="12"/>
      <c r="R14" s="30" t="str">
        <f>'TABEL 4 RENSTRA'!F15</f>
        <v>Penyediaan Bahan Logistik Kantor</v>
      </c>
      <c r="S14" s="12"/>
      <c r="T14" s="12"/>
      <c r="U14" s="30" t="str">
        <f>'TABEL 4 RENSTRA'!L15</f>
        <v>Jumlah   Paket   Bahan   Logistik   Kantor   yang Disediakan</v>
      </c>
      <c r="V14" s="154">
        <f>IF('DPA 2025'!H14="","",'DPA 2025'!H14)</f>
        <v>36</v>
      </c>
      <c r="W14" s="154">
        <f>IF('DPA 2025'!I14="","",'DPA 2025'!I14)</f>
        <v>36</v>
      </c>
      <c r="X14" s="150">
        <f>IF('DPA 2025'!J14="","",'DPA 2025'!J14)</f>
        <v>83515017</v>
      </c>
      <c r="Y14" s="150">
        <f>IF('DPA 2025'!K14="","",'DPA 2025'!K14)</f>
        <v>83515017</v>
      </c>
      <c r="Z14" s="21" t="s">
        <v>289</v>
      </c>
      <c r="AA14" s="21"/>
      <c r="AB14" s="21"/>
    </row>
    <row r="15" spans="1:28" s="31" customFormat="1" ht="46" x14ac:dyDescent="0.35">
      <c r="A15" s="40"/>
      <c r="B15" s="30"/>
      <c r="C15" s="24"/>
      <c r="D15" s="12"/>
      <c r="E15" s="21"/>
      <c r="F15" s="25">
        <v>9</v>
      </c>
      <c r="G15" s="25">
        <v>18</v>
      </c>
      <c r="H15" s="25">
        <v>27</v>
      </c>
      <c r="I15" s="25">
        <v>36</v>
      </c>
      <c r="J15" s="27"/>
      <c r="K15" s="30"/>
      <c r="L15" s="25">
        <v>9</v>
      </c>
      <c r="M15" s="25">
        <v>18</v>
      </c>
      <c r="N15" s="25">
        <v>27</v>
      </c>
      <c r="O15" s="25">
        <v>36</v>
      </c>
      <c r="P15" s="12"/>
      <c r="Q15" s="12"/>
      <c r="R15" s="30" t="str">
        <f>'TABEL 4 RENSTRA'!F16</f>
        <v>Penyediaan Bahan Cetakan dan Penggandaan</v>
      </c>
      <c r="S15" s="12"/>
      <c r="T15" s="12"/>
      <c r="U15" s="30" t="str">
        <f>'TABEL 4 RENSTRA'!L16</f>
        <v>Jumlah Paket Barang Cetakan dan Penggandaan yang Disediakan</v>
      </c>
      <c r="V15" s="154">
        <f>IF('DPA 2025'!H15="","",'DPA 2025'!H15)</f>
        <v>36</v>
      </c>
      <c r="W15" s="154">
        <f>IF('DPA 2025'!I15="","",'DPA 2025'!I15)</f>
        <v>36</v>
      </c>
      <c r="X15" s="150">
        <f>IF('DPA 2025'!J15="","",'DPA 2025'!J15)</f>
        <v>26061500</v>
      </c>
      <c r="Y15" s="150">
        <f>IF('DPA 2025'!K15="","",'DPA 2025'!K15)</f>
        <v>27402500</v>
      </c>
      <c r="Z15" s="21" t="s">
        <v>289</v>
      </c>
      <c r="AA15" s="21"/>
      <c r="AB15" s="21"/>
    </row>
    <row r="16" spans="1:28" s="31" customFormat="1" ht="46" x14ac:dyDescent="0.35">
      <c r="A16" s="40"/>
      <c r="B16" s="30"/>
      <c r="C16" s="24"/>
      <c r="D16" s="12"/>
      <c r="E16" s="21"/>
      <c r="F16" s="25">
        <v>9</v>
      </c>
      <c r="G16" s="25">
        <v>18</v>
      </c>
      <c r="H16" s="25">
        <v>27</v>
      </c>
      <c r="I16" s="25">
        <v>120</v>
      </c>
      <c r="J16" s="27"/>
      <c r="K16" s="30"/>
      <c r="L16" s="25">
        <v>9</v>
      </c>
      <c r="M16" s="25">
        <v>18</v>
      </c>
      <c r="N16" s="25">
        <v>27</v>
      </c>
      <c r="O16" s="25">
        <v>120</v>
      </c>
      <c r="P16" s="12"/>
      <c r="Q16" s="12"/>
      <c r="R16" s="30" t="str">
        <f>'TABEL 4 RENSTRA'!F17</f>
        <v>Penyelenggaraan Rapat Koordinasi dan Konsultasi SKPD</v>
      </c>
      <c r="S16" s="12"/>
      <c r="T16" s="12"/>
      <c r="U16" s="30" t="str">
        <f>'TABEL 4 RENSTRA'!L17</f>
        <v>Jumlah      Laporan      Penyelenggaraan      Rapat Koordinasi dan Konsultasi SKPD</v>
      </c>
      <c r="V16" s="154">
        <f>IF('DPA 2025'!H16="","",'DPA 2025'!H16)</f>
        <v>120</v>
      </c>
      <c r="W16" s="154">
        <f>IF('DPA 2025'!I16="","",'DPA 2025'!I16)</f>
        <v>120</v>
      </c>
      <c r="X16" s="150">
        <f>IF('DPA 2025'!J16="","",'DPA 2025'!J16)</f>
        <v>187468000</v>
      </c>
      <c r="Y16" s="150">
        <f>IF('DPA 2025'!K16="","",'DPA 2025'!K16)</f>
        <v>212668000</v>
      </c>
      <c r="Z16" s="21" t="s">
        <v>289</v>
      </c>
      <c r="AA16" s="21"/>
      <c r="AB16" s="21"/>
    </row>
    <row r="17" spans="1:28" s="31" customFormat="1" ht="58.5" customHeight="1" x14ac:dyDescent="0.35">
      <c r="A17" s="40"/>
      <c r="B17" s="72"/>
      <c r="C17" s="24"/>
      <c r="D17" s="71"/>
      <c r="E17" s="21"/>
      <c r="F17" s="25">
        <v>0</v>
      </c>
      <c r="G17" s="25">
        <v>0</v>
      </c>
      <c r="H17" s="25">
        <v>0</v>
      </c>
      <c r="I17" s="25">
        <v>90</v>
      </c>
      <c r="J17" s="27"/>
      <c r="K17" s="81"/>
      <c r="L17" s="25">
        <v>0</v>
      </c>
      <c r="M17" s="25">
        <v>0</v>
      </c>
      <c r="N17" s="25">
        <v>0</v>
      </c>
      <c r="O17" s="25">
        <v>90</v>
      </c>
      <c r="P17" s="71"/>
      <c r="Q17" s="207" t="str">
        <f>'TABEL 4 RENSTRA'!E18</f>
        <v>Pengadaan Barang Milik Daerah Penunjang Urusan Pemerintah Daerah</v>
      </c>
      <c r="R17" s="263"/>
      <c r="S17" s="71"/>
      <c r="T17" s="207" t="str">
        <f>'TABEL 4 RENSTRA'!K18</f>
        <v>Persentase pemenuhan Barang Milik Daerah sesuai dengan perencanaan Kecamatan Padang Panjang Barat</v>
      </c>
      <c r="U17" s="263"/>
      <c r="V17" s="154">
        <f>IF('DPA 2025'!H17="","",'DPA 2025'!H17)</f>
        <v>90</v>
      </c>
      <c r="W17" s="154">
        <f>IF('DPA 2025'!I17="","",'DPA 2025'!I17)</f>
        <v>90</v>
      </c>
      <c r="X17" s="150">
        <f>IF('DPA 2025'!J17="","",'DPA 2025'!J17)</f>
        <v>25000000</v>
      </c>
      <c r="Y17" s="150">
        <f>IF('DPA 2025'!K17="","",'DPA 2025'!K17)</f>
        <v>25000000</v>
      </c>
      <c r="Z17" s="21"/>
      <c r="AA17" s="21"/>
      <c r="AB17" s="21"/>
    </row>
    <row r="18" spans="1:28" s="31" customFormat="1" ht="46" x14ac:dyDescent="0.35">
      <c r="A18" s="40"/>
      <c r="B18" s="72"/>
      <c r="C18" s="24"/>
      <c r="D18" s="71"/>
      <c r="E18" s="21"/>
      <c r="F18" s="25">
        <v>0</v>
      </c>
      <c r="G18" s="25">
        <v>0</v>
      </c>
      <c r="H18" s="25">
        <v>0</v>
      </c>
      <c r="I18" s="25">
        <v>0</v>
      </c>
      <c r="J18" s="27"/>
      <c r="K18" s="72"/>
      <c r="L18" s="25">
        <v>0</v>
      </c>
      <c r="M18" s="25">
        <v>0</v>
      </c>
      <c r="N18" s="25">
        <v>0</v>
      </c>
      <c r="O18" s="25">
        <v>0</v>
      </c>
      <c r="P18" s="71"/>
      <c r="Q18" s="71"/>
      <c r="R18" s="72" t="str">
        <f>'TABEL 4 RENSTRA'!F19</f>
        <v xml:space="preserve">Pengadaan  Kendaraan  Perorangan Dinas atau Kendaraan Dinas Jabatan </v>
      </c>
      <c r="S18" s="71"/>
      <c r="T18" s="71"/>
      <c r="U18" s="72" t="str">
        <f>'TABEL 4 RENSTRA'!L19</f>
        <v>Jumlah Unit Kendaraan Perorangan Dinas atau Kendaraan Dinas Jabatan yang Disediakan</v>
      </c>
      <c r="V18" s="154">
        <f>IF('DPA 2025'!H18="","",'DPA 2025'!H18)</f>
        <v>0</v>
      </c>
      <c r="W18" s="154">
        <f>IF('DPA 2025'!I18="","",'DPA 2025'!I18)</f>
        <v>0</v>
      </c>
      <c r="X18" s="150">
        <f>IF('DPA 2025'!J18="","",'DPA 2025'!J18)</f>
        <v>0</v>
      </c>
      <c r="Y18" s="150">
        <f>IF('DPA 2025'!K18="","",'DPA 2025'!K18)</f>
        <v>0</v>
      </c>
      <c r="Z18" s="21" t="s">
        <v>289</v>
      </c>
      <c r="AA18" s="21"/>
      <c r="AB18" s="21"/>
    </row>
    <row r="19" spans="1:28" s="31" customFormat="1" ht="57.5" x14ac:dyDescent="0.35">
      <c r="A19" s="40"/>
      <c r="B19" s="72"/>
      <c r="C19" s="24"/>
      <c r="D19" s="71"/>
      <c r="E19" s="21"/>
      <c r="F19" s="25">
        <v>0</v>
      </c>
      <c r="G19" s="25">
        <v>0</v>
      </c>
      <c r="H19" s="25">
        <v>0</v>
      </c>
      <c r="I19" s="25">
        <v>0</v>
      </c>
      <c r="J19" s="27"/>
      <c r="K19" s="72"/>
      <c r="L19" s="25">
        <v>0</v>
      </c>
      <c r="M19" s="25">
        <v>0</v>
      </c>
      <c r="N19" s="25">
        <v>0</v>
      </c>
      <c r="O19" s="25">
        <v>0</v>
      </c>
      <c r="P19" s="71"/>
      <c r="Q19" s="71"/>
      <c r="R19" s="72" t="str">
        <f>'TABEL 4 RENSTRA'!F20</f>
        <v>Pengadaan  Kendaraan  Dinas  Operasional  atau Lapangan</v>
      </c>
      <c r="S19" s="71"/>
      <c r="T19" s="71"/>
      <c r="U19" s="72" t="str">
        <f>'TABEL 4 RENSTRA'!L20</f>
        <v>Jumlah Unit Kendaraan Perorangan Dinas atau Kendaraan Dinas lapangan yang Disediakan</v>
      </c>
      <c r="V19" s="154">
        <f>IF('DPA 2025'!H19="","",'DPA 2025'!H19)</f>
        <v>0</v>
      </c>
      <c r="W19" s="154">
        <f>IF('DPA 2025'!I19="","",'DPA 2025'!I19)</f>
        <v>0</v>
      </c>
      <c r="X19" s="150">
        <f>IF('DPA 2025'!J19="","",'DPA 2025'!J19)</f>
        <v>0</v>
      </c>
      <c r="Y19" s="150">
        <f>IF('DPA 2025'!K19="","",'DPA 2025'!K19)</f>
        <v>0</v>
      </c>
      <c r="Z19" s="21" t="s">
        <v>289</v>
      </c>
      <c r="AA19" s="21"/>
      <c r="AB19" s="21"/>
    </row>
    <row r="20" spans="1:28" s="31" customFormat="1" ht="34.5" x14ac:dyDescent="0.35">
      <c r="A20" s="40"/>
      <c r="B20" s="72"/>
      <c r="C20" s="24"/>
      <c r="D20" s="71"/>
      <c r="E20" s="21"/>
      <c r="F20" s="25">
        <v>0</v>
      </c>
      <c r="G20" s="25">
        <v>0</v>
      </c>
      <c r="H20" s="25">
        <v>0</v>
      </c>
      <c r="I20" s="25">
        <v>28</v>
      </c>
      <c r="J20" s="27"/>
      <c r="K20" s="72"/>
      <c r="L20" s="25">
        <v>0</v>
      </c>
      <c r="M20" s="25">
        <v>0</v>
      </c>
      <c r="N20" s="25">
        <v>0</v>
      </c>
      <c r="O20" s="25">
        <v>28</v>
      </c>
      <c r="P20" s="71"/>
      <c r="Q20" s="71"/>
      <c r="R20" s="72" t="str">
        <f>'TABEL 4 RENSTRA'!F21</f>
        <v>Pengadaan Peralatan dan Mesin Lainnya</v>
      </c>
      <c r="S20" s="71"/>
      <c r="T20" s="71"/>
      <c r="U20" s="72" t="str">
        <f>'TABEL 4 RENSTRA'!L21</f>
        <v>Jumlah Unit Peralatan dan Mesin Lainnya yang Disediakan</v>
      </c>
      <c r="V20" s="154">
        <f>IF('DPA 2025'!H20="","",'DPA 2025'!H20)</f>
        <v>28</v>
      </c>
      <c r="W20" s="154">
        <f>IF('DPA 2025'!I20="","",'DPA 2025'!I20)</f>
        <v>28</v>
      </c>
      <c r="X20" s="150">
        <f>IF('DPA 2025'!J20="","",'DPA 2025'!J20)</f>
        <v>25000000</v>
      </c>
      <c r="Y20" s="150">
        <f>IF('DPA 2025'!K20="","",'DPA 2025'!K20)</f>
        <v>25000000</v>
      </c>
      <c r="Z20" s="21" t="s">
        <v>289</v>
      </c>
      <c r="AA20" s="21"/>
      <c r="AB20" s="21"/>
    </row>
    <row r="21" spans="1:28" s="31" customFormat="1" ht="34.5" x14ac:dyDescent="0.35">
      <c r="A21" s="40"/>
      <c r="B21" s="72"/>
      <c r="C21" s="24"/>
      <c r="D21" s="71"/>
      <c r="E21" s="21"/>
      <c r="F21" s="25">
        <v>0</v>
      </c>
      <c r="G21" s="25">
        <v>0</v>
      </c>
      <c r="H21" s="25">
        <v>0</v>
      </c>
      <c r="I21" s="25">
        <v>0</v>
      </c>
      <c r="J21" s="27"/>
      <c r="K21" s="72"/>
      <c r="L21" s="25">
        <v>0</v>
      </c>
      <c r="M21" s="25">
        <v>0</v>
      </c>
      <c r="N21" s="25">
        <v>0</v>
      </c>
      <c r="O21" s="25">
        <v>0</v>
      </c>
      <c r="P21" s="71"/>
      <c r="Q21" s="71"/>
      <c r="R21" s="72" t="str">
        <f>'TABEL 4 RENSTRA'!F22</f>
        <v>Pengadaan Gedung Kantor atau Bangunan Lainnya</v>
      </c>
      <c r="S21" s="71"/>
      <c r="T21" s="71"/>
      <c r="U21" s="72" t="str">
        <f>'TABEL 4 RENSTRA'!L22</f>
        <v>Jumlah  Unit  Gedung  Kantor  atau  Bangunan Lainnya yang Disediakan</v>
      </c>
      <c r="V21" s="154">
        <f>IF('DPA 2025'!H21="","",'DPA 2025'!H21)</f>
        <v>0</v>
      </c>
      <c r="W21" s="154">
        <f>IF('DPA 2025'!I21="","",'DPA 2025'!I21)</f>
        <v>0</v>
      </c>
      <c r="X21" s="150">
        <f>IF('DPA 2025'!J21="","",'DPA 2025'!J21)</f>
        <v>0</v>
      </c>
      <c r="Y21" s="150">
        <f>IF('DPA 2025'!K21="","",'DPA 2025'!K21)</f>
        <v>0</v>
      </c>
      <c r="Z21" s="21" t="s">
        <v>289</v>
      </c>
      <c r="AA21" s="21"/>
      <c r="AB21" s="21"/>
    </row>
    <row r="22" spans="1:28" s="31" customFormat="1" ht="46" x14ac:dyDescent="0.35">
      <c r="A22" s="40"/>
      <c r="B22" s="72"/>
      <c r="C22" s="24"/>
      <c r="D22" s="71"/>
      <c r="E22" s="21"/>
      <c r="F22" s="25">
        <v>0</v>
      </c>
      <c r="G22" s="25">
        <v>0</v>
      </c>
      <c r="H22" s="25">
        <v>0</v>
      </c>
      <c r="I22" s="25">
        <v>0</v>
      </c>
      <c r="J22" s="27"/>
      <c r="K22" s="72"/>
      <c r="L22" s="25">
        <v>0</v>
      </c>
      <c r="M22" s="25">
        <v>0</v>
      </c>
      <c r="N22" s="25">
        <v>0</v>
      </c>
      <c r="O22" s="25">
        <v>0</v>
      </c>
      <c r="P22" s="71"/>
      <c r="Q22" s="71"/>
      <c r="R22" s="72" t="str">
        <f>'TABEL 4 RENSTRA'!F23</f>
        <v>Pengadaan Sarana dan Prasarana Gedung Kantor atau Bangunan Lainnya</v>
      </c>
      <c r="S22" s="71"/>
      <c r="T22" s="71"/>
      <c r="U22" s="72" t="str">
        <f>'TABEL 4 RENSTRA'!L23</f>
        <v>Jumlah  Unit  Sarana dan Prasarana Gedung  Kantor  atau  Bangunan
Lainnya yang Disediakan</v>
      </c>
      <c r="V22" s="154">
        <f>IF('DPA 2025'!H22="","",'DPA 2025'!H22)</f>
        <v>0</v>
      </c>
      <c r="W22" s="154">
        <f>IF('DPA 2025'!I22="","",'DPA 2025'!I22)</f>
        <v>0</v>
      </c>
      <c r="X22" s="150">
        <f>IF('DPA 2025'!J22="","",'DPA 2025'!J22)</f>
        <v>0</v>
      </c>
      <c r="Y22" s="150">
        <f>IF('DPA 2025'!K22="","",'DPA 2025'!K22)</f>
        <v>0</v>
      </c>
      <c r="Z22" s="21" t="s">
        <v>289</v>
      </c>
      <c r="AA22" s="21"/>
      <c r="AB22" s="21"/>
    </row>
    <row r="23" spans="1:28" s="31" customFormat="1" ht="48" customHeight="1" x14ac:dyDescent="0.35">
      <c r="A23" s="40"/>
      <c r="B23" s="72"/>
      <c r="C23" s="24"/>
      <c r="D23" s="71"/>
      <c r="E23" s="21"/>
      <c r="F23" s="25">
        <v>20</v>
      </c>
      <c r="G23" s="25">
        <v>45</v>
      </c>
      <c r="H23" s="25">
        <v>70</v>
      </c>
      <c r="I23" s="25">
        <v>90</v>
      </c>
      <c r="J23" s="27"/>
      <c r="K23" s="81"/>
      <c r="L23" s="25">
        <v>20</v>
      </c>
      <c r="M23" s="25">
        <v>45</v>
      </c>
      <c r="N23" s="25">
        <v>70</v>
      </c>
      <c r="O23" s="25">
        <v>90</v>
      </c>
      <c r="P23" s="71"/>
      <c r="Q23" s="207" t="str">
        <f>'TABEL 4 RENSTRA'!E24</f>
        <v>Penyediaan Jasa Penunjang Urusan Pemerintahan Daerah</v>
      </c>
      <c r="R23" s="263"/>
      <c r="S23" s="71"/>
      <c r="T23" s="207" t="str">
        <f>'TABEL 4 RENSTRA'!K24</f>
        <v>Persentase penyediaan jasa penunjang urusan pemerintahan daerah yang terpenuhi</v>
      </c>
      <c r="U23" s="263"/>
      <c r="V23" s="154">
        <f>IF('DPA 2025'!H23="","",'DPA 2025'!H23)</f>
        <v>90</v>
      </c>
      <c r="W23" s="154">
        <f>IF('DPA 2025'!I23="","",'DPA 2025'!I23)</f>
        <v>90</v>
      </c>
      <c r="X23" s="150">
        <f>IF('DPA 2025'!J23="","",'DPA 2025'!J23)</f>
        <v>2167931284</v>
      </c>
      <c r="Y23" s="150">
        <f>IF('DPA 2025'!K23="","",'DPA 2025'!K23)</f>
        <v>2368071284</v>
      </c>
      <c r="Z23" s="21"/>
      <c r="AA23" s="21"/>
      <c r="AB23" s="21"/>
    </row>
    <row r="24" spans="1:28" s="31" customFormat="1" ht="34.5" x14ac:dyDescent="0.35">
      <c r="A24" s="40"/>
      <c r="B24" s="72"/>
      <c r="C24" s="24"/>
      <c r="D24" s="71"/>
      <c r="E24" s="21"/>
      <c r="F24" s="25">
        <v>3</v>
      </c>
      <c r="G24" s="25">
        <v>6</v>
      </c>
      <c r="H24" s="25">
        <v>9</v>
      </c>
      <c r="I24" s="25">
        <v>12</v>
      </c>
      <c r="J24" s="27"/>
      <c r="K24" s="72"/>
      <c r="L24" s="25">
        <v>3</v>
      </c>
      <c r="M24" s="25">
        <v>6</v>
      </c>
      <c r="N24" s="25">
        <v>9</v>
      </c>
      <c r="O24" s="25">
        <v>12</v>
      </c>
      <c r="P24" s="71"/>
      <c r="Q24" s="71"/>
      <c r="R24" s="72" t="str">
        <f>'TABEL 4 RENSTRA'!F25</f>
        <v xml:space="preserve">Penyediaan Jasa Surat Menyurat </v>
      </c>
      <c r="S24" s="71"/>
      <c r="T24" s="71"/>
      <c r="U24" s="72" t="str">
        <f>'TABEL 4 RENSTRA'!L25</f>
        <v>Jumlah     Laporan     Penyediaan     Jasa     Surat Menyurat</v>
      </c>
      <c r="V24" s="154">
        <f>IF('DPA 2025'!H24="","",'DPA 2025'!H24)</f>
        <v>108</v>
      </c>
      <c r="W24" s="154">
        <f>IF('DPA 2025'!I24="","",'DPA 2025'!I24)</f>
        <v>12</v>
      </c>
      <c r="X24" s="150">
        <f>IF('DPA 2025'!J24="","",'DPA 2025'!J24)</f>
        <v>920000</v>
      </c>
      <c r="Y24" s="150">
        <f>IF('DPA 2025'!K24="","",'DPA 2025'!K24)</f>
        <v>920000</v>
      </c>
      <c r="Z24" s="21" t="s">
        <v>289</v>
      </c>
      <c r="AA24" s="21"/>
      <c r="AB24" s="21"/>
    </row>
    <row r="25" spans="1:28" s="31" customFormat="1" ht="57.5" x14ac:dyDescent="0.35">
      <c r="A25" s="40"/>
      <c r="B25" s="72"/>
      <c r="C25" s="24"/>
      <c r="D25" s="71"/>
      <c r="E25" s="21"/>
      <c r="F25" s="25">
        <v>4</v>
      </c>
      <c r="G25" s="25">
        <v>8</v>
      </c>
      <c r="H25" s="25">
        <v>12</v>
      </c>
      <c r="I25" s="25">
        <v>24</v>
      </c>
      <c r="J25" s="27"/>
      <c r="K25" s="72"/>
      <c r="L25" s="25">
        <v>4</v>
      </c>
      <c r="M25" s="25">
        <v>8</v>
      </c>
      <c r="N25" s="25">
        <v>12</v>
      </c>
      <c r="O25" s="25">
        <v>24</v>
      </c>
      <c r="P25" s="71"/>
      <c r="Q25" s="71"/>
      <c r="R25" s="72" t="str">
        <f>'TABEL 4 RENSTRA'!F26</f>
        <v>Penyediaan Jasa Komunikasi, Sumber daya Air dan Listrik</v>
      </c>
      <c r="S25" s="71"/>
      <c r="T25" s="71"/>
      <c r="U25" s="72" t="str">
        <f>'TABEL 4 RENSTRA'!L26</f>
        <v>Jumlah  Laporan  Penyediaan  Jasa  Komunikasi, Sumber Daya Air dan Listrik yang Disediakan</v>
      </c>
      <c r="V25" s="154">
        <f>IF('DPA 2025'!H25="","",'DPA 2025'!H25)</f>
        <v>217</v>
      </c>
      <c r="W25" s="154">
        <f>IF('DPA 2025'!I25="","",'DPA 2025'!I25)</f>
        <v>24</v>
      </c>
      <c r="X25" s="150">
        <f>IF('DPA 2025'!J25="","",'DPA 2025'!J25)</f>
        <v>102156084</v>
      </c>
      <c r="Y25" s="150">
        <f>IF('DPA 2025'!K25="","",'DPA 2025'!K25)</f>
        <v>102156084</v>
      </c>
      <c r="Z25" s="21" t="s">
        <v>289</v>
      </c>
      <c r="AA25" s="21"/>
      <c r="AB25" s="21"/>
    </row>
    <row r="26" spans="1:28" s="31" customFormat="1" ht="46" x14ac:dyDescent="0.35">
      <c r="A26" s="40"/>
      <c r="B26" s="72"/>
      <c r="C26" s="24"/>
      <c r="D26" s="71"/>
      <c r="E26" s="21"/>
      <c r="F26" s="25">
        <v>27</v>
      </c>
      <c r="G26" s="25">
        <v>54</v>
      </c>
      <c r="H26" s="25">
        <v>81</v>
      </c>
      <c r="I26" s="25">
        <v>108</v>
      </c>
      <c r="J26" s="27"/>
      <c r="K26" s="72"/>
      <c r="L26" s="25">
        <v>27</v>
      </c>
      <c r="M26" s="25">
        <v>54</v>
      </c>
      <c r="N26" s="25">
        <v>81</v>
      </c>
      <c r="O26" s="25">
        <v>108</v>
      </c>
      <c r="P26" s="71"/>
      <c r="Q26" s="71"/>
      <c r="R26" s="72" t="str">
        <f>'TABEL 4 RENSTRA'!F27</f>
        <v xml:space="preserve">Penyediaan Jasa Pelayanan Umum Kantor </v>
      </c>
      <c r="S26" s="71"/>
      <c r="T26" s="71"/>
      <c r="U26" s="72" t="str">
        <f>'TABEL 4 RENSTRA'!L27</f>
        <v>Jumlah   Laporan   Penyediaan   Jasa   Pelayanan Umum Kantor yang Disediakan</v>
      </c>
      <c r="V26" s="154">
        <f>IF('DPA 2025'!H26="","",'DPA 2025'!H26)</f>
        <v>108</v>
      </c>
      <c r="W26" s="154">
        <f>IF('DPA 2025'!I26="","",'DPA 2025'!I26)</f>
        <v>108</v>
      </c>
      <c r="X26" s="150">
        <f>IF('DPA 2025'!J26="","",'DPA 2025'!J26)</f>
        <v>2064855200</v>
      </c>
      <c r="Y26" s="150">
        <f>IF('DPA 2025'!K26="","",'DPA 2025'!K26)</f>
        <v>2264995200</v>
      </c>
      <c r="Z26" s="21" t="s">
        <v>289</v>
      </c>
      <c r="AA26" s="21"/>
      <c r="AB26" s="21"/>
    </row>
    <row r="27" spans="1:28" s="31" customFormat="1" ht="36" customHeight="1" x14ac:dyDescent="0.35">
      <c r="A27" s="40"/>
      <c r="B27" s="72"/>
      <c r="C27" s="24"/>
      <c r="D27" s="71"/>
      <c r="E27" s="21"/>
      <c r="F27" s="25">
        <v>20</v>
      </c>
      <c r="G27" s="25">
        <v>45</v>
      </c>
      <c r="H27" s="25">
        <v>70</v>
      </c>
      <c r="I27" s="25">
        <v>90</v>
      </c>
      <c r="J27" s="27"/>
      <c r="K27" s="81"/>
      <c r="L27" s="25">
        <v>20</v>
      </c>
      <c r="M27" s="25">
        <v>45</v>
      </c>
      <c r="N27" s="25">
        <v>70</v>
      </c>
      <c r="O27" s="25">
        <v>90</v>
      </c>
      <c r="P27" s="71"/>
      <c r="Q27" s="207" t="str">
        <f>'TABEL 4 RENSTRA'!E28</f>
        <v>Pemeliharaan Barang Milik Daerah Penunjang Urusan Pemerintahan Daerah</v>
      </c>
      <c r="R27" s="263"/>
      <c r="S27" s="71"/>
      <c r="T27" s="207" t="str">
        <f>'TABEL 4 RENSTRA'!K28</f>
        <v xml:space="preserve">Persentase ketersediaan Barang Milik Daerah berkondisi baik </v>
      </c>
      <c r="U27" s="263"/>
      <c r="V27" s="154">
        <f>IF('DPA 2025'!H27="","",'DPA 2025'!H27)</f>
        <v>90</v>
      </c>
      <c r="W27" s="154">
        <f>IF('DPA 2025'!I27="","",'DPA 2025'!I27)</f>
        <v>90</v>
      </c>
      <c r="X27" s="150">
        <f>IF('DPA 2025'!J27="","",'DPA 2025'!J27)</f>
        <v>688685000</v>
      </c>
      <c r="Y27" s="150">
        <f>IF('DPA 2025'!K27="","",'DPA 2025'!K27)</f>
        <v>495037000</v>
      </c>
      <c r="Z27" s="21"/>
      <c r="AA27" s="21"/>
      <c r="AB27" s="21"/>
    </row>
    <row r="28" spans="1:28" s="31" customFormat="1" ht="57.5" x14ac:dyDescent="0.35">
      <c r="A28" s="40"/>
      <c r="B28" s="92"/>
      <c r="C28" s="24"/>
      <c r="D28" s="91"/>
      <c r="E28" s="21"/>
      <c r="F28" s="25">
        <v>36</v>
      </c>
      <c r="G28" s="25">
        <v>36</v>
      </c>
      <c r="H28" s="25">
        <v>36</v>
      </c>
      <c r="I28" s="25">
        <v>36</v>
      </c>
      <c r="J28" s="27"/>
      <c r="K28" s="92"/>
      <c r="L28" s="25">
        <v>36</v>
      </c>
      <c r="M28" s="25">
        <v>36</v>
      </c>
      <c r="N28" s="25">
        <v>36</v>
      </c>
      <c r="O28" s="25">
        <v>36</v>
      </c>
      <c r="P28" s="91"/>
      <c r="Q28" s="91"/>
      <c r="R28" s="92" t="str">
        <f>'TABEL 4 RENSTRA'!F29</f>
        <v>Penyediaan Jasa Pemeliharaan, Biaya Pemeliharaan, dan Pajak Kendaraan Perorangan Dinas atau Kendaraan Dinas Jabatan</v>
      </c>
      <c r="S28" s="91"/>
      <c r="T28" s="91"/>
      <c r="U28" s="92" t="str">
        <f>'TABEL 4 RENSTRA'!L29</f>
        <v>Jumlah Kendaraan Perorangan Dinas atau Kendaraan Dinas Jabatan yang Dipelihara dan dibayarkan Pajaknya</v>
      </c>
      <c r="V28" s="154">
        <f>IF('DPA 2025'!H28="","",'DPA 2025'!H28)</f>
        <v>47</v>
      </c>
      <c r="W28" s="154">
        <f>IF('DPA 2025'!I28="","",'DPA 2025'!I28)</f>
        <v>36</v>
      </c>
      <c r="X28" s="150">
        <f>IF('DPA 2025'!J28="","",'DPA 2025'!J28)</f>
        <v>198343000</v>
      </c>
      <c r="Y28" s="150">
        <f>IF('DPA 2025'!K28="","",'DPA 2025'!K28)</f>
        <v>159895000</v>
      </c>
      <c r="Z28" s="21" t="s">
        <v>289</v>
      </c>
      <c r="AA28" s="21"/>
      <c r="AB28" s="21"/>
    </row>
    <row r="29" spans="1:28" s="31" customFormat="1" ht="69" x14ac:dyDescent="0.35">
      <c r="A29" s="40"/>
      <c r="B29" s="72"/>
      <c r="C29" s="24"/>
      <c r="D29" s="71"/>
      <c r="E29" s="21"/>
      <c r="F29" s="25">
        <v>0</v>
      </c>
      <c r="G29" s="25">
        <v>0</v>
      </c>
      <c r="H29" s="25">
        <v>0</v>
      </c>
      <c r="I29" s="25">
        <v>0</v>
      </c>
      <c r="J29" s="27"/>
      <c r="K29" s="72"/>
      <c r="L29" s="25">
        <v>0</v>
      </c>
      <c r="M29" s="25">
        <v>0</v>
      </c>
      <c r="N29" s="25">
        <v>0</v>
      </c>
      <c r="O29" s="25">
        <v>0</v>
      </c>
      <c r="P29" s="71"/>
      <c r="Q29" s="71"/>
      <c r="R29" s="72" t="str">
        <f>'TABEL 4 RENSTRA'!F30</f>
        <v>Penyediaan Jasa Pemeliharaan, Biaya Pemeliharaan, Pajak dan Perizinan Kendaraan Dinas Operasional atau Lapangan</v>
      </c>
      <c r="S29" s="71"/>
      <c r="T29" s="71"/>
      <c r="U29" s="72" t="str">
        <f>'TABEL 4 RENSTRA'!L30</f>
        <v>Jumlah Kendaraan Dinas Operasional atau Lapangan yang Dipelihara dan dibayarkan Pajak dan Perizinannya</v>
      </c>
      <c r="V29" s="154">
        <f>IF('DPA 2025'!H29="","",'DPA 2025'!H29)</f>
        <v>0</v>
      </c>
      <c r="W29" s="154">
        <f>IF('DPA 2025'!I29="","",'DPA 2025'!I29)</f>
        <v>0</v>
      </c>
      <c r="X29" s="150">
        <f>IF('DPA 2025'!J29="","",'DPA 2025'!J29)</f>
        <v>0</v>
      </c>
      <c r="Y29" s="150">
        <f>IF('DPA 2025'!K29="","",'DPA 2025'!K29)</f>
        <v>0</v>
      </c>
      <c r="Z29" s="21" t="s">
        <v>289</v>
      </c>
      <c r="AA29" s="21"/>
      <c r="AB29" s="21"/>
    </row>
    <row r="30" spans="1:28" s="31" customFormat="1" ht="34.5" x14ac:dyDescent="0.35">
      <c r="A30" s="40"/>
      <c r="B30" s="72"/>
      <c r="C30" s="24"/>
      <c r="D30" s="71"/>
      <c r="E30" s="21"/>
      <c r="F30" s="25">
        <v>21</v>
      </c>
      <c r="G30" s="25">
        <v>21</v>
      </c>
      <c r="H30" s="25">
        <v>21</v>
      </c>
      <c r="I30" s="25">
        <v>21</v>
      </c>
      <c r="J30" s="27"/>
      <c r="K30" s="72"/>
      <c r="L30" s="25">
        <v>21</v>
      </c>
      <c r="M30" s="25">
        <v>21</v>
      </c>
      <c r="N30" s="25">
        <v>21</v>
      </c>
      <c r="O30" s="25">
        <v>21</v>
      </c>
      <c r="P30" s="71"/>
      <c r="Q30" s="71"/>
      <c r="R30" s="72" t="str">
        <f>'TABEL 4 RENSTRA'!F31</f>
        <v>Pemeliharaan Peralatan dan Mesin Lainnya</v>
      </c>
      <c r="S30" s="71"/>
      <c r="T30" s="71"/>
      <c r="U30" s="72" t="str">
        <f>'TABEL 4 RENSTRA'!L31</f>
        <v>Jumlah Peralatan dan Mesin Lainnya yang Dipelihara</v>
      </c>
      <c r="V30" s="154">
        <f>IF('DPA 2025'!H30="","",'DPA 2025'!H30)</f>
        <v>21</v>
      </c>
      <c r="W30" s="154">
        <f>IF('DPA 2025'!I30="","",'DPA 2025'!I30)</f>
        <v>3</v>
      </c>
      <c r="X30" s="150">
        <f>IF('DPA 2025'!J30="","",'DPA 2025'!J30)</f>
        <v>100610000</v>
      </c>
      <c r="Y30" s="150">
        <f>IF('DPA 2025'!K30="","",'DPA 2025'!K30)</f>
        <v>47710000</v>
      </c>
      <c r="Z30" s="21" t="s">
        <v>289</v>
      </c>
      <c r="AA30" s="21"/>
      <c r="AB30" s="21"/>
    </row>
    <row r="31" spans="1:28" s="31" customFormat="1" ht="46" x14ac:dyDescent="0.35">
      <c r="A31" s="40"/>
      <c r="B31" s="72"/>
      <c r="C31" s="24"/>
      <c r="D31" s="71"/>
      <c r="E31" s="21"/>
      <c r="F31" s="25">
        <v>0</v>
      </c>
      <c r="G31" s="25">
        <v>0</v>
      </c>
      <c r="H31" s="25">
        <v>0</v>
      </c>
      <c r="I31" s="25">
        <v>0</v>
      </c>
      <c r="J31" s="27"/>
      <c r="K31" s="72"/>
      <c r="L31" s="25">
        <v>0</v>
      </c>
      <c r="M31" s="25">
        <v>0</v>
      </c>
      <c r="N31" s="25">
        <v>0</v>
      </c>
      <c r="O31" s="25">
        <v>0</v>
      </c>
      <c r="P31" s="71"/>
      <c r="Q31" s="71"/>
      <c r="R31" s="72" t="str">
        <f>'TABEL 4 RENSTRA'!F32</f>
        <v>Pemeliharaan/ Rehabilitasi Gedung Kantor dan Bangunan Lainnya</v>
      </c>
      <c r="S31" s="71"/>
      <c r="T31" s="71"/>
      <c r="U31" s="72" t="str">
        <f>'TABEL 4 RENSTRA'!L32</f>
        <v>Jumlah Gedung Kantor dan Bangunan Lainnya yang Dipelihara/ Direhabilitasi</v>
      </c>
      <c r="V31" s="154">
        <f>IF('DPA 2025'!H31="","",'DPA 2025'!H31)</f>
        <v>1</v>
      </c>
      <c r="W31" s="154">
        <f>IF('DPA 2025'!I31="","",'DPA 2025'!I31)</f>
        <v>0</v>
      </c>
      <c r="X31" s="150">
        <f>IF('DPA 2025'!J31="","",'DPA 2025'!J31)</f>
        <v>0</v>
      </c>
      <c r="Y31" s="150">
        <f>IF('DPA 2025'!K31="","",'DPA 2025'!K31)</f>
        <v>0</v>
      </c>
      <c r="Z31" s="21" t="s">
        <v>289</v>
      </c>
      <c r="AA31" s="21"/>
      <c r="AB31" s="21"/>
    </row>
    <row r="32" spans="1:28" s="31" customFormat="1" ht="57.5" x14ac:dyDescent="0.35">
      <c r="A32" s="40"/>
      <c r="B32" s="72"/>
      <c r="C32" s="24"/>
      <c r="D32" s="71"/>
      <c r="E32" s="21"/>
      <c r="F32" s="25">
        <v>9</v>
      </c>
      <c r="G32" s="25">
        <v>9</v>
      </c>
      <c r="H32" s="25">
        <v>9</v>
      </c>
      <c r="I32" s="25">
        <v>9</v>
      </c>
      <c r="J32" s="27"/>
      <c r="K32" s="72"/>
      <c r="L32" s="25">
        <v>9</v>
      </c>
      <c r="M32" s="25">
        <v>9</v>
      </c>
      <c r="N32" s="25">
        <v>9</v>
      </c>
      <c r="O32" s="25">
        <v>9</v>
      </c>
      <c r="P32" s="71"/>
      <c r="Q32" s="71"/>
      <c r="R32" s="72" t="str">
        <f>'TABEL 4 RENSTRA'!F33</f>
        <v>Pemeliharaan/ Rehabilitasi Sarana dan Prasarana Gedung Kantor atau Bangunan Lainnya</v>
      </c>
      <c r="S32" s="71"/>
      <c r="T32" s="71"/>
      <c r="U32" s="72" t="str">
        <f>'TABEL 4 RENSTRA'!L33</f>
        <v>Jumlah Sarana dan Prasarana Gedung Kantor atau Bangunan Lainnya yang Dipelihara/ Direhabilitasi</v>
      </c>
      <c r="V32" s="154">
        <f>IF('DPA 2025'!H32="","",'DPA 2025'!H32)</f>
        <v>13</v>
      </c>
      <c r="W32" s="154">
        <f>IF('DPA 2025'!I32="","",'DPA 2025'!I32)</f>
        <v>9</v>
      </c>
      <c r="X32" s="150">
        <f>IF('DPA 2025'!J32="","",'DPA 2025'!J32)</f>
        <v>389732000</v>
      </c>
      <c r="Y32" s="150">
        <f>IF('DPA 2025'!K32="","",'DPA 2025'!K32)</f>
        <v>287432000</v>
      </c>
      <c r="Z32" s="21" t="s">
        <v>289</v>
      </c>
      <c r="AA32" s="21"/>
      <c r="AB32" s="21"/>
    </row>
    <row r="33" spans="1:28" s="31" customFormat="1" ht="34.5" x14ac:dyDescent="0.35">
      <c r="A33" s="40" t="str">
        <f>'TABEL 3 RENSTRA'!B7</f>
        <v>1.2.</v>
      </c>
      <c r="B33" s="30" t="str">
        <f>'TABEL 3 RENSTRA'!C7</f>
        <v>Meningkatnya Kualitas Layanan Publik yang Transparan dan Akuntabel di Kecamatan dan Kelurahan</v>
      </c>
      <c r="C33" s="24" t="str">
        <f>'TABEL 3 RENSTRA'!E7</f>
        <v>1.2.</v>
      </c>
      <c r="D33" s="12" t="str">
        <f>'TABEL 3 RENSTRA'!F7</f>
        <v>Nilai Survey Kepuasan Masyarakat pada Kecamatan Padang Panjang Barat</v>
      </c>
      <c r="E33" s="21" t="str">
        <f>IF('TABEL 3 RENSTRA'!G7="","",'TABEL 3 RENSTRA'!G7)</f>
        <v>Angka</v>
      </c>
      <c r="F33" s="167">
        <v>0</v>
      </c>
      <c r="G33" s="168">
        <v>0</v>
      </c>
      <c r="H33" s="168">
        <v>0</v>
      </c>
      <c r="I33" s="168">
        <v>97.86</v>
      </c>
      <c r="J33" s="27"/>
      <c r="K33" s="43"/>
      <c r="L33" s="167">
        <v>0</v>
      </c>
      <c r="M33" s="168">
        <v>0</v>
      </c>
      <c r="N33" s="168">
        <v>0</v>
      </c>
      <c r="O33" s="168">
        <v>97.86</v>
      </c>
      <c r="P33" s="269"/>
      <c r="Q33" s="267"/>
      <c r="R33" s="268"/>
      <c r="S33" s="269"/>
      <c r="T33" s="267"/>
      <c r="U33" s="268"/>
      <c r="V33" s="44"/>
      <c r="W33" s="45"/>
      <c r="X33" s="162"/>
      <c r="Y33" s="162"/>
      <c r="Z33" s="21"/>
      <c r="AA33" s="21"/>
      <c r="AB33" s="21"/>
    </row>
    <row r="34" spans="1:28" s="31" customFormat="1" ht="37.5" customHeight="1" x14ac:dyDescent="0.35">
      <c r="A34" s="40"/>
      <c r="B34" s="30"/>
      <c r="C34" s="24"/>
      <c r="D34" s="12"/>
      <c r="E34" s="21"/>
      <c r="F34" s="164">
        <v>25</v>
      </c>
      <c r="G34" s="164">
        <v>50</v>
      </c>
      <c r="H34" s="164">
        <v>75</v>
      </c>
      <c r="I34" s="164">
        <v>100</v>
      </c>
      <c r="J34" s="27"/>
      <c r="K34" s="43"/>
      <c r="L34" s="164">
        <v>25</v>
      </c>
      <c r="M34" s="164">
        <v>50</v>
      </c>
      <c r="N34" s="164">
        <v>75</v>
      </c>
      <c r="O34" s="164">
        <v>100</v>
      </c>
      <c r="P34" s="207" t="str">
        <f>'TABEL 4 RENSTRA'!D35</f>
        <v>Program Penyelenggaraan Pemerintahan dan Pelayanan Publik</v>
      </c>
      <c r="Q34" s="207"/>
      <c r="R34" s="263"/>
      <c r="S34" s="207" t="str">
        <f>'TABEL 4 RENSTRA'!J35</f>
        <v>Persentase Tingkat Layanan pada Kecamatan Padang Panjang Barat</v>
      </c>
      <c r="T34" s="207"/>
      <c r="U34" s="263"/>
      <c r="V34" s="154">
        <f>IF('DPA 2025'!H34="","",'DPA 2025'!H34)</f>
        <v>100</v>
      </c>
      <c r="W34" s="154">
        <f>IF('DPA 2025'!I34="","",'DPA 2025'!I34)</f>
        <v>100</v>
      </c>
      <c r="X34" s="150">
        <f>IF('DPA 2025'!J34="","",'DPA 2025'!J34)</f>
        <v>1346361023</v>
      </c>
      <c r="Y34" s="150">
        <f>IF('DPA 2025'!K34="","",'DPA 2025'!K34)</f>
        <v>1432692023</v>
      </c>
      <c r="Z34" s="21"/>
      <c r="AA34" s="21"/>
      <c r="AB34" s="21"/>
    </row>
    <row r="35" spans="1:28" s="31" customFormat="1" ht="37.5" customHeight="1" x14ac:dyDescent="0.35">
      <c r="A35" s="40"/>
      <c r="B35" s="30"/>
      <c r="C35" s="24"/>
      <c r="D35" s="12"/>
      <c r="E35" s="21"/>
      <c r="F35" s="164">
        <v>4</v>
      </c>
      <c r="G35" s="164">
        <v>4</v>
      </c>
      <c r="H35" s="164">
        <v>4</v>
      </c>
      <c r="I35" s="164">
        <v>4</v>
      </c>
      <c r="J35" s="27"/>
      <c r="K35" s="43"/>
      <c r="L35" s="164">
        <v>4</v>
      </c>
      <c r="M35" s="164">
        <v>4</v>
      </c>
      <c r="N35" s="164">
        <v>4</v>
      </c>
      <c r="O35" s="164">
        <v>4</v>
      </c>
      <c r="P35" s="12"/>
      <c r="Q35" s="207" t="str">
        <f>'TABEL 4 RENSTRA'!E36</f>
        <v>Koordinasi Penyelenggaraan Kegiatan Pemerintahan di Tingkat Kecamatan</v>
      </c>
      <c r="R35" s="263"/>
      <c r="S35" s="12"/>
      <c r="T35" s="207" t="str">
        <f>'TABEL 4 RENSTRA'!K36</f>
        <v>Jumlah koordinasi yang dilaksanakan ditingkat kecamatan</v>
      </c>
      <c r="U35" s="263"/>
      <c r="V35" s="154">
        <f>IF('DPA 2025'!H35="","",'DPA 2025'!H35)</f>
        <v>4</v>
      </c>
      <c r="W35" s="154">
        <f>IF('DPA 2025'!I35="","",'DPA 2025'!I35)</f>
        <v>4</v>
      </c>
      <c r="X35" s="150">
        <f>IF('DPA 2025'!J35="","",'DPA 2025'!J35)</f>
        <v>0</v>
      </c>
      <c r="Y35" s="150">
        <f>IF('DPA 2025'!K35="","",'DPA 2025'!K35)</f>
        <v>0</v>
      </c>
      <c r="Z35" s="21"/>
      <c r="AA35" s="21"/>
      <c r="AB35" s="21"/>
    </row>
    <row r="36" spans="1:28" s="31" customFormat="1" ht="46" x14ac:dyDescent="0.35">
      <c r="A36" s="40"/>
      <c r="B36" s="30"/>
      <c r="C36" s="24"/>
      <c r="D36" s="12"/>
      <c r="E36" s="21"/>
      <c r="F36" s="164">
        <v>0</v>
      </c>
      <c r="G36" s="164">
        <v>0</v>
      </c>
      <c r="H36" s="164">
        <v>0</v>
      </c>
      <c r="I36" s="164">
        <v>0</v>
      </c>
      <c r="J36" s="170"/>
      <c r="K36" s="171"/>
      <c r="L36" s="164">
        <v>0</v>
      </c>
      <c r="M36" s="164">
        <v>0</v>
      </c>
      <c r="N36" s="164">
        <v>0</v>
      </c>
      <c r="O36" s="164">
        <v>0</v>
      </c>
      <c r="P36" s="12"/>
      <c r="Q36" s="12"/>
      <c r="R36" s="30" t="str">
        <f>'TABEL 4 RENSTRA'!F37</f>
        <v>Peningkatan Efektifitas Kegiatan Pemerintahan di Tingkat Kecamatan</v>
      </c>
      <c r="S36" s="12"/>
      <c r="T36" s="12"/>
      <c r="U36" s="30" t="str">
        <f>'TABEL 4 RENSTRA'!L37</f>
        <v xml:space="preserve">Jumlah Dokumen Peningkatan Efektifitas Kegiatan Pemerintahan di Tingkat Kecamatan </v>
      </c>
      <c r="V36" s="154">
        <f>IF('DPA 2025'!H36="","",'DPA 2025'!H36)</f>
        <v>9</v>
      </c>
      <c r="W36" s="154">
        <f>IF('DPA 2025'!I36="","",'DPA 2025'!I36)</f>
        <v>0</v>
      </c>
      <c r="X36" s="150">
        <f>IF('DPA 2025'!J36="","",'DPA 2025'!J36)</f>
        <v>0</v>
      </c>
      <c r="Y36" s="150">
        <f>IF('DPA 2025'!K36="","",'DPA 2025'!K36)</f>
        <v>0</v>
      </c>
      <c r="Z36" s="21" t="s">
        <v>290</v>
      </c>
      <c r="AA36" s="21"/>
      <c r="AB36" s="21"/>
    </row>
    <row r="37" spans="1:28" s="31" customFormat="1" ht="25.5" customHeight="1" x14ac:dyDescent="0.35">
      <c r="A37" s="40"/>
      <c r="B37" s="30"/>
      <c r="C37" s="24"/>
      <c r="D37" s="12"/>
      <c r="E37" s="21"/>
      <c r="F37" s="164">
        <v>3</v>
      </c>
      <c r="G37" s="164">
        <v>4</v>
      </c>
      <c r="H37" s="164">
        <v>9</v>
      </c>
      <c r="I37" s="164">
        <v>12</v>
      </c>
      <c r="J37" s="27"/>
      <c r="K37" s="30"/>
      <c r="L37" s="164">
        <v>3</v>
      </c>
      <c r="M37" s="164">
        <v>4</v>
      </c>
      <c r="N37" s="164">
        <v>9</v>
      </c>
      <c r="O37" s="164">
        <v>12</v>
      </c>
      <c r="P37" s="12"/>
      <c r="Q37" s="207" t="str">
        <f>'TABEL 4 RENSTRA'!E38</f>
        <v>Koordinasi Pemeliharaan Prasarana dan Sarana Pelayanan Umum</v>
      </c>
      <c r="R37" s="263"/>
      <c r="S37" s="12"/>
      <c r="T37" s="207" t="str">
        <f>'TABEL 4 RENSTRA'!K38</f>
        <v>Jumlah Rapat Koordinasi Layanan Persampahan</v>
      </c>
      <c r="U37" s="263"/>
      <c r="V37" s="154">
        <f>IF('DPA 2025'!H37="","",'DPA 2025'!H37)</f>
        <v>12</v>
      </c>
      <c r="W37" s="154">
        <f>IF('DPA 2025'!I37="","",'DPA 2025'!I37)</f>
        <v>12</v>
      </c>
      <c r="X37" s="150">
        <f>IF('DPA 2025'!J37="","",'DPA 2025'!J37)</f>
        <v>199160900</v>
      </c>
      <c r="Y37" s="150">
        <f>IF('DPA 2025'!K37="","",'DPA 2025'!K37)</f>
        <v>285491900</v>
      </c>
      <c r="Z37" s="21"/>
      <c r="AA37" s="21"/>
      <c r="AB37" s="21"/>
    </row>
    <row r="38" spans="1:28" s="31" customFormat="1" ht="92" x14ac:dyDescent="0.35">
      <c r="A38" s="40"/>
      <c r="B38" s="30"/>
      <c r="C38" s="24"/>
      <c r="D38" s="12"/>
      <c r="E38" s="21"/>
      <c r="F38" s="164">
        <v>170</v>
      </c>
      <c r="G38" s="164">
        <v>340</v>
      </c>
      <c r="H38" s="164">
        <v>510</v>
      </c>
      <c r="I38" s="164">
        <v>680</v>
      </c>
      <c r="J38" s="27"/>
      <c r="K38" s="30"/>
      <c r="L38" s="164">
        <v>170</v>
      </c>
      <c r="M38" s="164">
        <v>340</v>
      </c>
      <c r="N38" s="164">
        <v>510</v>
      </c>
      <c r="O38" s="164">
        <v>680</v>
      </c>
      <c r="P38" s="12"/>
      <c r="Q38" s="12"/>
      <c r="R38" s="30" t="str">
        <f>'TABEL 4 RENSTRA'!F39</f>
        <v>Koordinasi/Sinergi dengan Perangkat Daerah dan/atau Instansi Vertikal yang Terkait dalam Pemeliharaan Sarana dan Prasarana Pelayanan Umum</v>
      </c>
      <c r="S38" s="12"/>
      <c r="T38" s="12"/>
      <c r="U38" s="30" t="str">
        <f>'TABEL 4 RENSTRA'!L39</f>
        <v>Jumlah Dokumen Koordinasi/Sinergi dengan perangkat daerah dan / atau Instansi Vertikal yang Terkait dalam pemeliharaan sarana dan prasarana pelayanan umum</v>
      </c>
      <c r="V38" s="154">
        <f>IF('DPA 2025'!H38="","",'DPA 2025'!H38)</f>
        <v>680</v>
      </c>
      <c r="W38" s="154">
        <f>IF('DPA 2025'!I38="","",'DPA 2025'!I38)</f>
        <v>680</v>
      </c>
      <c r="X38" s="150">
        <f>IF('DPA 2025'!J38="","",'DPA 2025'!J38)</f>
        <v>199160900</v>
      </c>
      <c r="Y38" s="150">
        <f>IF('DPA 2025'!K38="","",'DPA 2025'!K38)</f>
        <v>285491900</v>
      </c>
      <c r="Z38" s="21" t="s">
        <v>290</v>
      </c>
      <c r="AA38" s="21"/>
      <c r="AB38" s="21"/>
    </row>
    <row r="39" spans="1:28" s="31" customFormat="1" ht="39" customHeight="1" x14ac:dyDescent="0.35">
      <c r="A39" s="40"/>
      <c r="B39" s="154"/>
      <c r="C39" s="24"/>
      <c r="D39" s="153"/>
      <c r="E39" s="21"/>
      <c r="F39" s="164">
        <v>8</v>
      </c>
      <c r="G39" s="164">
        <v>8</v>
      </c>
      <c r="H39" s="164">
        <v>8</v>
      </c>
      <c r="I39" s="164">
        <v>8</v>
      </c>
      <c r="J39" s="27"/>
      <c r="K39" s="154"/>
      <c r="L39" s="164">
        <v>8</v>
      </c>
      <c r="M39" s="164">
        <v>8</v>
      </c>
      <c r="N39" s="164">
        <v>8</v>
      </c>
      <c r="O39" s="164">
        <v>8</v>
      </c>
      <c r="P39" s="153"/>
      <c r="Q39" s="207" t="str">
        <f>'TABEL 4 RENSTRA'!E40</f>
        <v>Pelaksanaan Urusan Pemerintahan yang Dilimpahkan Kepada Camat</v>
      </c>
      <c r="R39" s="263"/>
      <c r="S39" s="153"/>
      <c r="T39" s="207" t="str">
        <f>'TABEL 4 RENSTRA'!K40</f>
        <v>Jumlah Urusan Pemerintahan yang Dilimpahkan</v>
      </c>
      <c r="U39" s="263"/>
      <c r="V39" s="154">
        <f>IF('DPA 2025'!H39="","",'DPA 2025'!H39)</f>
        <v>8</v>
      </c>
      <c r="W39" s="154">
        <f>IF('DPA 2025'!I39="","",'DPA 2025'!I39)</f>
        <v>8</v>
      </c>
      <c r="X39" s="150">
        <f>IF('DPA 2025'!J39="","",'DPA 2025'!J39)</f>
        <v>1147200123</v>
      </c>
      <c r="Y39" s="150">
        <f>IF('DPA 2025'!K39="","",'DPA 2025'!K39)</f>
        <v>1147200123</v>
      </c>
      <c r="Z39" s="21"/>
      <c r="AA39" s="21"/>
      <c r="AB39" s="21"/>
    </row>
    <row r="40" spans="1:28" s="31" customFormat="1" ht="49.5" customHeight="1" x14ac:dyDescent="0.35">
      <c r="A40" s="40"/>
      <c r="B40" s="154"/>
      <c r="C40" s="24"/>
      <c r="D40" s="153"/>
      <c r="E40" s="21"/>
      <c r="F40" s="164">
        <v>8</v>
      </c>
      <c r="G40" s="164">
        <v>8</v>
      </c>
      <c r="H40" s="164">
        <v>8</v>
      </c>
      <c r="I40" s="164">
        <v>8</v>
      </c>
      <c r="J40" s="27"/>
      <c r="K40" s="154"/>
      <c r="L40" s="164">
        <v>8</v>
      </c>
      <c r="M40" s="164">
        <v>8</v>
      </c>
      <c r="N40" s="164">
        <v>8</v>
      </c>
      <c r="O40" s="164">
        <v>8</v>
      </c>
      <c r="P40" s="153"/>
      <c r="Q40" s="153"/>
      <c r="R40" s="154" t="str">
        <f>'TABEL 4 RENSTRA'!F41</f>
        <v>Pelaksanaan Urusan Pemerintahan yang Terkait dengan Kewenangan Lain yang Dilimpahkan</v>
      </c>
      <c r="S40" s="153"/>
      <c r="T40" s="153"/>
      <c r="U40" s="154" t="str">
        <f>'TABEL 4 RENSTRA'!L41</f>
        <v>Jumlah Laporan Pelaksanaan Kewenangan Lain yang Dilimpahkan</v>
      </c>
      <c r="V40" s="154">
        <f>IF('DPA 2025'!H40="","",'DPA 2025'!H40)</f>
        <v>8</v>
      </c>
      <c r="W40" s="154">
        <f>IF('DPA 2025'!I40="","",'DPA 2025'!I40)</f>
        <v>8</v>
      </c>
      <c r="X40" s="150">
        <f>IF('DPA 2025'!J40="","",'DPA 2025'!J40)</f>
        <v>1147200123</v>
      </c>
      <c r="Y40" s="150">
        <f>IF('DPA 2025'!K40="","",'DPA 2025'!K40)</f>
        <v>1147200123</v>
      </c>
      <c r="Z40" s="21" t="s">
        <v>291</v>
      </c>
      <c r="AA40" s="21"/>
      <c r="AB40" s="21"/>
    </row>
    <row r="41" spans="1:28" s="31" customFormat="1" ht="52.5" customHeight="1" x14ac:dyDescent="0.35">
      <c r="A41" s="40"/>
      <c r="B41" s="154"/>
      <c r="C41" s="24"/>
      <c r="D41" s="153"/>
      <c r="E41" s="21"/>
      <c r="F41" s="164">
        <v>25</v>
      </c>
      <c r="G41" s="164">
        <v>50</v>
      </c>
      <c r="H41" s="164">
        <v>75</v>
      </c>
      <c r="I41" s="164">
        <v>100</v>
      </c>
      <c r="J41" s="27"/>
      <c r="K41" s="159"/>
      <c r="L41" s="164">
        <v>25</v>
      </c>
      <c r="M41" s="164">
        <v>50</v>
      </c>
      <c r="N41" s="164">
        <v>75</v>
      </c>
      <c r="O41" s="164">
        <v>100</v>
      </c>
      <c r="P41" s="207" t="str">
        <f>'TABEL 4 RENSTRA'!D42</f>
        <v>Program Koordinasi Ketenteraman dan Ketertiban Umum</v>
      </c>
      <c r="Q41" s="207"/>
      <c r="R41" s="263"/>
      <c r="S41" s="207" t="str">
        <f>'TABEL 4 RENSTRA'!J42</f>
        <v>Jumlah Laporan Kasus Pelanggaran Trantibum pada Kecamatan Padang Panjang Barat</v>
      </c>
      <c r="T41" s="207"/>
      <c r="U41" s="263"/>
      <c r="V41" s="154">
        <f>IF('DPA 2025'!H41="","",'DPA 2025'!H41)</f>
        <v>100</v>
      </c>
      <c r="W41" s="154">
        <f>IF('DPA 2025'!I41="","",'DPA 2025'!I41)</f>
        <v>100</v>
      </c>
      <c r="X41" s="150">
        <f>IF('DPA 2025'!J41="","",'DPA 2025'!J41)</f>
        <v>12643800</v>
      </c>
      <c r="Y41" s="150">
        <f>IF('DPA 2025'!K41="","",'DPA 2025'!K41)</f>
        <v>12643800</v>
      </c>
      <c r="Z41" s="21"/>
      <c r="AA41" s="21"/>
      <c r="AB41" s="21"/>
    </row>
    <row r="42" spans="1:28" s="31" customFormat="1" ht="26.5" customHeight="1" x14ac:dyDescent="0.35">
      <c r="A42" s="40"/>
      <c r="B42" s="154"/>
      <c r="C42" s="24"/>
      <c r="D42" s="153"/>
      <c r="E42" s="21"/>
      <c r="F42" s="164">
        <v>2</v>
      </c>
      <c r="G42" s="164">
        <v>2</v>
      </c>
      <c r="H42" s="164">
        <v>2</v>
      </c>
      <c r="I42" s="164">
        <v>2</v>
      </c>
      <c r="J42" s="27"/>
      <c r="K42" s="159"/>
      <c r="L42" s="164">
        <v>2</v>
      </c>
      <c r="M42" s="164">
        <v>2</v>
      </c>
      <c r="N42" s="164">
        <v>2</v>
      </c>
      <c r="O42" s="164">
        <v>2</v>
      </c>
      <c r="P42" s="153"/>
      <c r="Q42" s="207" t="str">
        <f>'TABEL 4 RENSTRA'!E43</f>
        <v>Koordinasi Upaya Penyelenggaraan Ketentraman dan Ketertiban Umum</v>
      </c>
      <c r="R42" s="263"/>
      <c r="S42" s="153"/>
      <c r="T42" s="207" t="str">
        <f>'TABEL 4 RENSTRA'!K43</f>
        <v>Jumlah Jenis Kegiatan Koordinasi Trantib</v>
      </c>
      <c r="U42" s="263"/>
      <c r="V42" s="154">
        <f>IF('DPA 2025'!H42="","",'DPA 2025'!H42)</f>
        <v>2</v>
      </c>
      <c r="W42" s="154">
        <f>IF('DPA 2025'!I42="","",'DPA 2025'!I42)</f>
        <v>2</v>
      </c>
      <c r="X42" s="150">
        <f>IF('DPA 2025'!J42="","",'DPA 2025'!J42)</f>
        <v>12643800</v>
      </c>
      <c r="Y42" s="150">
        <f>IF('DPA 2025'!K42="","",'DPA 2025'!K42)</f>
        <v>12643800</v>
      </c>
      <c r="Z42" s="21"/>
      <c r="AA42" s="21"/>
      <c r="AB42" s="21"/>
    </row>
    <row r="43" spans="1:28" s="31" customFormat="1" ht="92" customHeight="1" x14ac:dyDescent="0.35">
      <c r="A43" s="40"/>
      <c r="B43" s="154"/>
      <c r="C43" s="24"/>
      <c r="D43" s="153"/>
      <c r="E43" s="21"/>
      <c r="F43" s="164">
        <v>27</v>
      </c>
      <c r="G43" s="164">
        <v>54</v>
      </c>
      <c r="H43" s="164">
        <v>81</v>
      </c>
      <c r="I43" s="164">
        <v>108</v>
      </c>
      <c r="J43" s="27"/>
      <c r="K43" s="154"/>
      <c r="L43" s="164">
        <v>27</v>
      </c>
      <c r="M43" s="164">
        <v>54</v>
      </c>
      <c r="N43" s="164">
        <v>81</v>
      </c>
      <c r="O43" s="164">
        <v>108</v>
      </c>
      <c r="P43" s="153"/>
      <c r="Q43" s="153"/>
      <c r="R43" s="154" t="str">
        <f>'TABEL 4 RENSTRA'!F44</f>
        <v>Sinergitas dengan Kepolisian Negara Republik Indonesia, Tentara Nasional Indonesia dan Instansi Vertikal di Wilayah Kecamatan (FKPM)</v>
      </c>
      <c r="S43" s="153"/>
      <c r="T43" s="153"/>
      <c r="U43" s="154" t="str">
        <f>'TABEL 4 RENSTRA'!L44</f>
        <v xml:space="preserve">Jumlah Laporan Hasil Sinergitas dengan Kepolisian Negara Republik Indonesia, Tentara Nasional Indonesia dan Instansi Vertikal di Wilayah Kecamatan  </v>
      </c>
      <c r="V43" s="154">
        <f>IF('DPA 2025'!H43="","",'DPA 2025'!H43)</f>
        <v>108</v>
      </c>
      <c r="W43" s="154">
        <f>IF('DPA 2025'!I43="","",'DPA 2025'!I43)</f>
        <v>108</v>
      </c>
      <c r="X43" s="150">
        <f>IF('DPA 2025'!J43="","",'DPA 2025'!J43)</f>
        <v>12643800</v>
      </c>
      <c r="Y43" s="150">
        <f>IF('DPA 2025'!K43="","",'DPA 2025'!K43)</f>
        <v>12643800</v>
      </c>
      <c r="Z43" s="21" t="s">
        <v>290</v>
      </c>
      <c r="AA43" s="21"/>
      <c r="AB43" s="21"/>
    </row>
    <row r="44" spans="1:28" s="31" customFormat="1" ht="64.5" customHeight="1" x14ac:dyDescent="0.35">
      <c r="A44" s="40"/>
      <c r="B44" s="154"/>
      <c r="C44" s="24"/>
      <c r="D44" s="153"/>
      <c r="E44" s="21"/>
      <c r="F44" s="164">
        <v>25</v>
      </c>
      <c r="G44" s="164">
        <v>50</v>
      </c>
      <c r="H44" s="164">
        <v>75</v>
      </c>
      <c r="I44" s="164">
        <v>100</v>
      </c>
      <c r="J44" s="27"/>
      <c r="K44" s="159"/>
      <c r="L44" s="164">
        <v>25</v>
      </c>
      <c r="M44" s="164">
        <v>50</v>
      </c>
      <c r="N44" s="164">
        <v>75</v>
      </c>
      <c r="O44" s="164">
        <v>100</v>
      </c>
      <c r="P44" s="207" t="str">
        <f>'TABEL 4 RENSTRA'!D45</f>
        <v>Program Penyelenggaraan Urusan Pemerintahan Umum</v>
      </c>
      <c r="Q44" s="207"/>
      <c r="R44" s="263"/>
      <c r="S44" s="207" t="str">
        <f>'TABEL 4 RENSTRA'!J45</f>
        <v>Persentase penyelenggaraan urusan pemerintah daerah yang dilaksanakan pada Kecamatan Padang Panjang Barat</v>
      </c>
      <c r="T44" s="207"/>
      <c r="U44" s="263"/>
      <c r="V44" s="154">
        <f>IF('DPA 2025'!H44="","",'DPA 2025'!H44)</f>
        <v>100</v>
      </c>
      <c r="W44" s="154">
        <f>IF('DPA 2025'!I44="","",'DPA 2025'!I44)</f>
        <v>100</v>
      </c>
      <c r="X44" s="150">
        <f>IF('DPA 2025'!J44="","",'DPA 2025'!J44)</f>
        <v>4723500</v>
      </c>
      <c r="Y44" s="150">
        <f>IF('DPA 2025'!K44="","",'DPA 2025'!K44)</f>
        <v>90223500</v>
      </c>
      <c r="Z44" s="21"/>
      <c r="AA44" s="21"/>
      <c r="AB44" s="21"/>
    </row>
    <row r="45" spans="1:28" s="31" customFormat="1" ht="46" customHeight="1" x14ac:dyDescent="0.35">
      <c r="A45" s="40"/>
      <c r="B45" s="154"/>
      <c r="C45" s="24"/>
      <c r="D45" s="153"/>
      <c r="E45" s="21"/>
      <c r="F45" s="164">
        <v>5</v>
      </c>
      <c r="G45" s="164">
        <v>5</v>
      </c>
      <c r="H45" s="164">
        <v>5</v>
      </c>
      <c r="I45" s="164">
        <v>5</v>
      </c>
      <c r="J45" s="27"/>
      <c r="K45" s="159"/>
      <c r="L45" s="164">
        <v>5</v>
      </c>
      <c r="M45" s="164">
        <v>5</v>
      </c>
      <c r="N45" s="164">
        <v>5</v>
      </c>
      <c r="O45" s="164">
        <v>5</v>
      </c>
      <c r="P45" s="153"/>
      <c r="Q45" s="207" t="str">
        <f>'TABEL 4 RENSTRA'!E46</f>
        <v>Penyelenggaraan Urusan Pemerintahan Umum Sesuai Penugasan Kepala Daerah</v>
      </c>
      <c r="R45" s="263"/>
      <c r="S45" s="153"/>
      <c r="T45" s="207" t="str">
        <f>'TABEL 4 RENSTRA'!K46</f>
        <v>Jumlah Kegiatan Urusan Pemerintahan umum yang dilaksanakan sesuai penugasan kepala daerah</v>
      </c>
      <c r="U45" s="263"/>
      <c r="V45" s="154">
        <f>IF('DPA 2025'!H45="","",'DPA 2025'!H45)</f>
        <v>5</v>
      </c>
      <c r="W45" s="154">
        <f>IF('DPA 2025'!I45="","",'DPA 2025'!I45)</f>
        <v>5</v>
      </c>
      <c r="X45" s="150">
        <f>IF('DPA 2025'!J45="","",'DPA 2025'!J45)</f>
        <v>4723500</v>
      </c>
      <c r="Y45" s="150">
        <f>IF('DPA 2025'!K45="","",'DPA 2025'!K45)</f>
        <v>90223500</v>
      </c>
      <c r="Z45" s="21"/>
      <c r="AA45" s="21"/>
      <c r="AB45" s="21"/>
    </row>
    <row r="46" spans="1:28" s="31" customFormat="1" ht="92" customHeight="1" x14ac:dyDescent="0.35">
      <c r="A46" s="40"/>
      <c r="B46" s="154"/>
      <c r="C46" s="24"/>
      <c r="D46" s="153"/>
      <c r="E46" s="21"/>
      <c r="F46" s="164">
        <v>0</v>
      </c>
      <c r="G46" s="164">
        <v>0</v>
      </c>
      <c r="H46" s="164">
        <v>0</v>
      </c>
      <c r="I46" s="164">
        <v>0</v>
      </c>
      <c r="J46" s="27"/>
      <c r="K46" s="154"/>
      <c r="L46" s="164">
        <v>0</v>
      </c>
      <c r="M46" s="164">
        <v>0</v>
      </c>
      <c r="N46" s="164">
        <v>0</v>
      </c>
      <c r="O46" s="164">
        <v>0</v>
      </c>
      <c r="P46" s="153"/>
      <c r="Q46" s="153"/>
      <c r="R46" s="154" t="str">
        <f>'TABEL 4 RENSTRA'!F47</f>
        <v>Pembinaan Kerukunan Antar suku dan Intra suku, Umat Beragama, Ras dan Golongan Lainnya Guna Mewujudkan Stabilitas Nasional dan Keamanan Lokal, Regional</v>
      </c>
      <c r="S46" s="153"/>
      <c r="T46" s="153"/>
      <c r="U46" s="154" t="str">
        <f>'TABEL 4 RENSTRA'!L47</f>
        <v xml:space="preserve">Jumlah Orang yang Mengikuti Pembinaan Kerukunan Antar Suku dan Intra Suku , Umat Beragama, Ras, dan Golongan Lainnya Guna Mewujudkan Stabilitas Keamanan Lokal,Regional, dan Nasional </v>
      </c>
      <c r="V46" s="154">
        <f>IF('DPA 2025'!H46="","",'DPA 2025'!H46)</f>
        <v>170</v>
      </c>
      <c r="W46" s="154">
        <f>IF('DPA 2025'!I46="","",'DPA 2025'!I46)</f>
        <v>0</v>
      </c>
      <c r="X46" s="150">
        <f>IF('DPA 2025'!J46="","",'DPA 2025'!J46)</f>
        <v>0</v>
      </c>
      <c r="Y46" s="150">
        <f>IF('DPA 2025'!K46="","",'DPA 2025'!K46)</f>
        <v>0</v>
      </c>
      <c r="Z46" s="21" t="s">
        <v>291</v>
      </c>
      <c r="AA46" s="21"/>
      <c r="AB46" s="21"/>
    </row>
    <row r="47" spans="1:28" s="31" customFormat="1" ht="39.5" customHeight="1" x14ac:dyDescent="0.35">
      <c r="A47" s="40"/>
      <c r="B47" s="154"/>
      <c r="C47" s="24"/>
      <c r="D47" s="153"/>
      <c r="E47" s="21"/>
      <c r="F47" s="164">
        <v>6</v>
      </c>
      <c r="G47" s="164">
        <v>6</v>
      </c>
      <c r="H47" s="164">
        <v>6</v>
      </c>
      <c r="I47" s="164">
        <v>6</v>
      </c>
      <c r="J47" s="27"/>
      <c r="K47" s="154"/>
      <c r="L47" s="164">
        <v>6</v>
      </c>
      <c r="M47" s="164">
        <v>6</v>
      </c>
      <c r="N47" s="164">
        <v>6</v>
      </c>
      <c r="O47" s="164">
        <v>6</v>
      </c>
      <c r="P47" s="153"/>
      <c r="Q47" s="153"/>
      <c r="R47" s="154" t="str">
        <f>'TABEL 4 RENSTRA'!F48</f>
        <v>Pelaksanaan Tugas Forum Koordinasi Pimpinan di Kecamatan</v>
      </c>
      <c r="S47" s="153"/>
      <c r="T47" s="153"/>
      <c r="U47" s="154" t="str">
        <f>'TABEL 4 RENSTRA'!L48</f>
        <v xml:space="preserve">Jumlah Dokumen Tugas Forum Koordinasi Pimpinan di Kecamatan </v>
      </c>
      <c r="V47" s="154">
        <f>IF('DPA 2025'!H47="","",'DPA 2025'!H47)</f>
        <v>6</v>
      </c>
      <c r="W47" s="154">
        <f>IF('DPA 2025'!I47="","",'DPA 2025'!I47)</f>
        <v>6</v>
      </c>
      <c r="X47" s="150">
        <f>IF('DPA 2025'!J47="","",'DPA 2025'!J47)</f>
        <v>4723500</v>
      </c>
      <c r="Y47" s="150">
        <f>IF('DPA 2025'!K47="","",'DPA 2025'!K47)</f>
        <v>90223500</v>
      </c>
      <c r="Z47" s="21" t="s">
        <v>290</v>
      </c>
      <c r="AA47" s="21"/>
      <c r="AB47" s="21"/>
    </row>
    <row r="48" spans="1:28" s="31" customFormat="1" ht="57.5" x14ac:dyDescent="0.35">
      <c r="A48" s="40" t="str">
        <f>'TABEL 3 RENSTRA'!B8</f>
        <v>1.3.</v>
      </c>
      <c r="B48" s="30" t="str">
        <f>'TABEL 3 RENSTRA'!C8</f>
        <v>Meningkatnya Partisipasi dan Pemberdayaan Masyarakat dalam Pembangunan</v>
      </c>
      <c r="C48" s="24" t="str">
        <f>'TABEL 3 RENSTRA'!E8</f>
        <v>1.3.</v>
      </c>
      <c r="D48" s="12" t="str">
        <f>'TABEL 3 RENSTRA'!F8</f>
        <v>Persentase Partisipasi Masyarakat dalam Pembangunan Kecamatan dan Kelurahan pada Kecamatan Padang Panjang Barat</v>
      </c>
      <c r="E48" s="21" t="str">
        <f>IF('TABEL 3 RENSTRA'!G8="","",'TABEL 3 RENSTRA'!G8)</f>
        <v>Persen</v>
      </c>
      <c r="F48" s="167">
        <v>0</v>
      </c>
      <c r="G48" s="168">
        <v>0</v>
      </c>
      <c r="H48" s="168">
        <v>0</v>
      </c>
      <c r="I48" s="168">
        <v>39.99</v>
      </c>
      <c r="J48" s="27"/>
      <c r="K48" s="43"/>
      <c r="L48" s="167">
        <v>0</v>
      </c>
      <c r="M48" s="168">
        <v>0</v>
      </c>
      <c r="N48" s="168">
        <v>0</v>
      </c>
      <c r="O48" s="168">
        <v>39.99</v>
      </c>
      <c r="P48" s="269"/>
      <c r="Q48" s="267"/>
      <c r="R48" s="268"/>
      <c r="S48" s="269"/>
      <c r="T48" s="267"/>
      <c r="U48" s="268"/>
      <c r="V48" s="44"/>
      <c r="W48" s="45"/>
      <c r="X48" s="162"/>
      <c r="Y48" s="162"/>
      <c r="Z48" s="21"/>
      <c r="AA48" s="21"/>
      <c r="AB48" s="21"/>
    </row>
    <row r="49" spans="1:28" s="31" customFormat="1" ht="59" customHeight="1" x14ac:dyDescent="0.35">
      <c r="A49" s="40"/>
      <c r="B49" s="30"/>
      <c r="C49" s="24"/>
      <c r="D49" s="12"/>
      <c r="E49" s="21"/>
      <c r="F49" s="167">
        <v>5</v>
      </c>
      <c r="G49" s="168">
        <v>10</v>
      </c>
      <c r="H49" s="168">
        <v>18</v>
      </c>
      <c r="I49" s="168">
        <v>26</v>
      </c>
      <c r="J49" s="27"/>
      <c r="K49" s="43"/>
      <c r="L49" s="167">
        <v>5</v>
      </c>
      <c r="M49" s="168">
        <v>10</v>
      </c>
      <c r="N49" s="168">
        <v>18</v>
      </c>
      <c r="O49" s="168">
        <v>26</v>
      </c>
      <c r="P49" s="207" t="str">
        <f>'TABEL 4 RENSTRA'!D50</f>
        <v>Program Pemberdayaan Masyarakat Desa dan Kelurahan</v>
      </c>
      <c r="Q49" s="207"/>
      <c r="R49" s="263"/>
      <c r="S49" s="207" t="str">
        <f>'TABEL 4 RENSTRA'!J50</f>
        <v>Tingkat Partisipasi dan Pemberdayaan Masyarakat Kecamatan / Kelurahan pada Kecamatan Padang Panjang Barat</v>
      </c>
      <c r="T49" s="207"/>
      <c r="U49" s="263"/>
      <c r="V49" s="154">
        <f>IF('DPA 2025'!H49="","",'DPA 2025'!H49)</f>
        <v>39.200000000000003</v>
      </c>
      <c r="W49" s="154">
        <f>IF('DPA 2025'!I49="","",'DPA 2025'!I49)</f>
        <v>39.21</v>
      </c>
      <c r="X49" s="150">
        <f>IF('DPA 2025'!J49="","",'DPA 2025'!J49)</f>
        <v>4974602936</v>
      </c>
      <c r="Y49" s="150">
        <f>IF('DPA 2025'!K49="","",'DPA 2025'!K49)</f>
        <v>4482202936</v>
      </c>
      <c r="Z49" s="21"/>
      <c r="AA49" s="21"/>
      <c r="AB49" s="21"/>
    </row>
    <row r="50" spans="1:28" s="31" customFormat="1" ht="26.5" customHeight="1" x14ac:dyDescent="0.35">
      <c r="A50" s="40"/>
      <c r="B50" s="30"/>
      <c r="C50" s="24"/>
      <c r="D50" s="12"/>
      <c r="E50" s="21"/>
      <c r="F50" s="164">
        <v>3</v>
      </c>
      <c r="G50" s="164">
        <v>3</v>
      </c>
      <c r="H50" s="164">
        <v>3</v>
      </c>
      <c r="I50" s="164">
        <v>3</v>
      </c>
      <c r="J50" s="27"/>
      <c r="K50" s="43"/>
      <c r="L50" s="164">
        <v>3</v>
      </c>
      <c r="M50" s="164">
        <v>3</v>
      </c>
      <c r="N50" s="164">
        <v>3</v>
      </c>
      <c r="O50" s="164">
        <v>3</v>
      </c>
      <c r="P50" s="12"/>
      <c r="Q50" s="207" t="str">
        <f>'TABEL 4 RENSTRA'!E51</f>
        <v>Pemberdayaan Kelurahan</v>
      </c>
      <c r="R50" s="263"/>
      <c r="S50" s="12"/>
      <c r="T50" s="207" t="str">
        <f>'TABEL 4 RENSTRA'!K51</f>
        <v>Jumlah jenis pemberdayaan kelurahan yang dilaksanakan</v>
      </c>
      <c r="U50" s="263"/>
      <c r="V50" s="154">
        <f>IF('DPA 2025'!H50="","",'DPA 2025'!H50)</f>
        <v>3</v>
      </c>
      <c r="W50" s="154">
        <f>IF('DPA 2025'!I50="","",'DPA 2025'!I50)</f>
        <v>3</v>
      </c>
      <c r="X50" s="150">
        <f>IF('DPA 2025'!J50="","",'DPA 2025'!J50)</f>
        <v>2194682936</v>
      </c>
      <c r="Y50" s="150">
        <f>IF('DPA 2025'!K50="","",'DPA 2025'!K50)</f>
        <v>2175282936</v>
      </c>
      <c r="Z50" s="21"/>
      <c r="AA50" s="21"/>
      <c r="AB50" s="21"/>
    </row>
    <row r="51" spans="1:28" s="31" customFormat="1" ht="80.5" x14ac:dyDescent="0.35">
      <c r="A51" s="40"/>
      <c r="B51" s="30"/>
      <c r="C51" s="24"/>
      <c r="D51" s="12"/>
      <c r="E51" s="21"/>
      <c r="F51" s="164">
        <v>9</v>
      </c>
      <c r="G51" s="164">
        <v>9</v>
      </c>
      <c r="H51" s="164">
        <v>9</v>
      </c>
      <c r="I51" s="164">
        <v>9</v>
      </c>
      <c r="J51" s="27"/>
      <c r="K51" s="30"/>
      <c r="L51" s="164">
        <v>9</v>
      </c>
      <c r="M51" s="164">
        <v>9</v>
      </c>
      <c r="N51" s="164">
        <v>9</v>
      </c>
      <c r="O51" s="164">
        <v>9</v>
      </c>
      <c r="P51" s="12"/>
      <c r="Q51" s="12"/>
      <c r="R51" s="30" t="str">
        <f>'TABEL 4 RENSTRA'!F52</f>
        <v>Peningkatan Partisipasi Masyarakat dalam Forum Musyawarah Perencanaan Pembangunan di Kelurahan</v>
      </c>
      <c r="S51" s="12"/>
      <c r="T51" s="12"/>
      <c r="U51" s="30" t="str">
        <f>'TABEL 4 RENSTRA'!L52</f>
        <v>Jumlah Lembaga Kemasyarakatan yang Berpartisipasi dalam Forum Musyawarah Perencanaan Pembangunan di Kelurahan</v>
      </c>
      <c r="V51" s="154">
        <f>IF('DPA 2025'!H51="","",'DPA 2025'!H51)</f>
        <v>9</v>
      </c>
      <c r="W51" s="154">
        <f>IF('DPA 2025'!I51="","",'DPA 2025'!I51)</f>
        <v>9</v>
      </c>
      <c r="X51" s="150">
        <f>IF('DPA 2025'!J51="","",'DPA 2025'!J51)</f>
        <v>173714850</v>
      </c>
      <c r="Y51" s="150">
        <f>IF('DPA 2025'!K51="","",'DPA 2025'!K51)</f>
        <v>173714850</v>
      </c>
      <c r="Z51" s="21" t="s">
        <v>292</v>
      </c>
      <c r="AA51" s="21"/>
      <c r="AB51" s="21"/>
    </row>
    <row r="52" spans="1:28" s="31" customFormat="1" ht="34.5" x14ac:dyDescent="0.35">
      <c r="A52" s="40"/>
      <c r="B52" s="30"/>
      <c r="C52" s="24"/>
      <c r="D52" s="12"/>
      <c r="E52" s="21"/>
      <c r="F52" s="164">
        <v>0</v>
      </c>
      <c r="G52" s="164">
        <v>0</v>
      </c>
      <c r="H52" s="164">
        <v>0</v>
      </c>
      <c r="I52" s="164">
        <v>15</v>
      </c>
      <c r="J52" s="27"/>
      <c r="K52" s="30"/>
      <c r="L52" s="164">
        <v>0</v>
      </c>
      <c r="M52" s="164">
        <v>0</v>
      </c>
      <c r="N52" s="164">
        <v>0</v>
      </c>
      <c r="O52" s="164">
        <v>15</v>
      </c>
      <c r="P52" s="12"/>
      <c r="Q52" s="12"/>
      <c r="R52" s="30" t="str">
        <f>'TABEL 4 RENSTRA'!F53</f>
        <v>Pembangunan Sarana dan Prasarana Kelurahan</v>
      </c>
      <c r="S52" s="12"/>
      <c r="T52" s="12"/>
      <c r="U52" s="30" t="str">
        <f>'TABEL 4 RENSTRA'!L53</f>
        <v>Jumlah Sarana dan Prasarana Kelurahan yang Terbangun</v>
      </c>
      <c r="V52" s="154">
        <f>IF('DPA 2025'!H52="","",'DPA 2025'!H52)</f>
        <v>8</v>
      </c>
      <c r="W52" s="154">
        <f>IF('DPA 2025'!I52="","",'DPA 2025'!I52)</f>
        <v>15</v>
      </c>
      <c r="X52" s="150">
        <f>IF('DPA 2025'!J52="","",'DPA 2025'!J52)</f>
        <v>293560200</v>
      </c>
      <c r="Y52" s="150">
        <f>IF('DPA 2025'!K52="","",'DPA 2025'!K52)</f>
        <v>293560200</v>
      </c>
      <c r="Z52" s="21" t="s">
        <v>292</v>
      </c>
      <c r="AA52" s="21"/>
      <c r="AB52" s="21"/>
    </row>
    <row r="53" spans="1:28" s="31" customFormat="1" ht="60" customHeight="1" x14ac:dyDescent="0.35">
      <c r="A53" s="40"/>
      <c r="B53" s="30"/>
      <c r="C53" s="24"/>
      <c r="D53" s="12"/>
      <c r="E53" s="21"/>
      <c r="F53" s="164">
        <v>7</v>
      </c>
      <c r="G53" s="164">
        <v>7</v>
      </c>
      <c r="H53" s="164">
        <v>7</v>
      </c>
      <c r="I53" s="164">
        <v>7</v>
      </c>
      <c r="J53" s="27"/>
      <c r="K53" s="30"/>
      <c r="L53" s="164">
        <v>7</v>
      </c>
      <c r="M53" s="164">
        <v>7</v>
      </c>
      <c r="N53" s="164">
        <v>7</v>
      </c>
      <c r="O53" s="164">
        <v>7</v>
      </c>
      <c r="P53" s="12"/>
      <c r="Q53" s="12"/>
      <c r="R53" s="30" t="str">
        <f>'TABEL 4 RENSTRA'!F54</f>
        <v>Pemberdayaan Masyarakat di Kelurahan</v>
      </c>
      <c r="S53" s="12"/>
      <c r="T53" s="12"/>
      <c r="U53" s="30" t="str">
        <f>'TABEL 4 RENSTRA'!L54</f>
        <v xml:space="preserve">Jumlah Pokmas dan Ormas yang Melaksanakan Pemberdayaan Masyarakat di Kelurahan </v>
      </c>
      <c r="V53" s="154">
        <f>IF('DPA 2025'!H53="","",'DPA 2025'!H53)</f>
        <v>7</v>
      </c>
      <c r="W53" s="154">
        <f>IF('DPA 2025'!I53="","",'DPA 2025'!I53)</f>
        <v>7</v>
      </c>
      <c r="X53" s="150">
        <f>IF('DPA 2025'!J53="","",'DPA 2025'!J53)</f>
        <v>1727407886</v>
      </c>
      <c r="Y53" s="150">
        <f>IF('DPA 2025'!K53="","",'DPA 2025'!K53)</f>
        <v>1708007886</v>
      </c>
      <c r="Z53" s="21" t="s">
        <v>292</v>
      </c>
      <c r="AA53" s="21"/>
      <c r="AB53" s="21"/>
    </row>
    <row r="54" spans="1:28" s="31" customFormat="1" ht="26.5" customHeight="1" x14ac:dyDescent="0.35">
      <c r="A54" s="40"/>
      <c r="B54" s="72"/>
      <c r="C54" s="24"/>
      <c r="D54" s="71"/>
      <c r="E54" s="21"/>
      <c r="F54" s="164">
        <v>133</v>
      </c>
      <c r="G54" s="164">
        <v>133</v>
      </c>
      <c r="H54" s="164">
        <v>133</v>
      </c>
      <c r="I54" s="164">
        <v>133</v>
      </c>
      <c r="J54" s="27"/>
      <c r="K54" s="81"/>
      <c r="L54" s="164">
        <v>133</v>
      </c>
      <c r="M54" s="164">
        <v>133</v>
      </c>
      <c r="N54" s="164">
        <v>133</v>
      </c>
      <c r="O54" s="164">
        <v>133</v>
      </c>
      <c r="P54" s="71"/>
      <c r="Q54" s="207" t="str">
        <f>'TABEL 4 RENSTRA'!E55</f>
        <v>Pemberdayaan Lembaga Kemasyarakatan Tingkat Kecamatan</v>
      </c>
      <c r="R54" s="263"/>
      <c r="S54" s="71"/>
      <c r="T54" s="207" t="str">
        <f>'TABEL 4 RENSTRA'!K55</f>
        <v xml:space="preserve">Jumlah Rukun Tetangga </v>
      </c>
      <c r="U54" s="263"/>
      <c r="V54" s="154">
        <f>IF('DPA 2025'!H54="","",'DPA 2025'!H54)</f>
        <v>133</v>
      </c>
      <c r="W54" s="154">
        <f>IF('DPA 2025'!I54="","",'DPA 2025'!I54)</f>
        <v>133</v>
      </c>
      <c r="X54" s="150">
        <f>IF('DPA 2025'!J54="","",'DPA 2025'!J54)</f>
        <v>2779920000</v>
      </c>
      <c r="Y54" s="150">
        <f>IF('DPA 2025'!K54="","",'DPA 2025'!K54)</f>
        <v>2306920000</v>
      </c>
      <c r="Z54" s="21"/>
      <c r="AA54" s="21"/>
      <c r="AB54" s="21"/>
    </row>
    <row r="55" spans="1:28" s="31" customFormat="1" ht="38" customHeight="1" x14ac:dyDescent="0.35">
      <c r="A55" s="40"/>
      <c r="B55" s="72"/>
      <c r="C55" s="24"/>
      <c r="D55" s="71"/>
      <c r="E55" s="21"/>
      <c r="F55" s="164">
        <v>1</v>
      </c>
      <c r="G55" s="164">
        <v>1</v>
      </c>
      <c r="H55" s="164">
        <v>1</v>
      </c>
      <c r="I55" s="164">
        <v>1</v>
      </c>
      <c r="J55" s="27"/>
      <c r="K55" s="72"/>
      <c r="L55" s="164">
        <v>1</v>
      </c>
      <c r="M55" s="164">
        <v>1</v>
      </c>
      <c r="N55" s="164">
        <v>1</v>
      </c>
      <c r="O55" s="164">
        <v>1</v>
      </c>
      <c r="P55" s="71"/>
      <c r="Q55" s="71"/>
      <c r="R55" s="72" t="str">
        <f>'TABEL 4 RENSTRA'!F56</f>
        <v>Penyelenggaraan Lembaga Kemasyarakatan</v>
      </c>
      <c r="S55" s="71"/>
      <c r="T55" s="71"/>
      <c r="U55" s="72" t="str">
        <f>'TABEL 4 RENSTRA'!L56</f>
        <v>Jumlah Lembaga Kemasyarakatan yang Diselenggarakan</v>
      </c>
      <c r="V55" s="154">
        <f>IF('DPA 2025'!H55="","",'DPA 2025'!H55)</f>
        <v>1</v>
      </c>
      <c r="W55" s="154">
        <f>IF('DPA 2025'!I55="","",'DPA 2025'!I55)</f>
        <v>1</v>
      </c>
      <c r="X55" s="150">
        <f>IF('DPA 2025'!J55="","",'DPA 2025'!J55)</f>
        <v>2779920000</v>
      </c>
      <c r="Y55" s="150">
        <f>IF('DPA 2025'!K55="","",'DPA 2025'!K55)</f>
        <v>2306920000</v>
      </c>
      <c r="Z55" s="21" t="s">
        <v>290</v>
      </c>
      <c r="AA55" s="21"/>
      <c r="AB55" s="21"/>
    </row>
    <row r="56" spans="1:28" s="4" customFormat="1" ht="11.5" x14ac:dyDescent="0.25">
      <c r="A56" s="67"/>
      <c r="E56" s="14"/>
      <c r="K56" s="14"/>
      <c r="R56" s="14"/>
      <c r="U56" s="14"/>
      <c r="V56" s="14"/>
      <c r="W56" s="14"/>
      <c r="X56" s="163"/>
      <c r="Y56" s="144"/>
    </row>
    <row r="57" spans="1:28" s="4" customFormat="1" ht="14.5" customHeight="1" x14ac:dyDescent="0.25">
      <c r="A57" s="41"/>
      <c r="X57" s="144"/>
      <c r="Y57" s="144"/>
      <c r="AA57" s="246" t="s">
        <v>49</v>
      </c>
      <c r="AB57" s="246"/>
    </row>
    <row r="58" spans="1:28" s="4" customFormat="1" ht="14.5" customHeight="1" x14ac:dyDescent="0.25">
      <c r="A58" s="41"/>
      <c r="X58" s="144"/>
      <c r="Y58" s="144"/>
      <c r="AA58" s="246" t="s">
        <v>50</v>
      </c>
      <c r="AB58" s="246"/>
    </row>
    <row r="59" spans="1:28" s="4" customFormat="1" ht="11.5" x14ac:dyDescent="0.25">
      <c r="A59" s="41"/>
      <c r="X59" s="144"/>
      <c r="Y59" s="144"/>
    </row>
    <row r="60" spans="1:28" s="4" customFormat="1" ht="11.5" x14ac:dyDescent="0.25">
      <c r="A60" s="41"/>
      <c r="X60" s="144"/>
      <c r="Y60" s="144"/>
    </row>
    <row r="61" spans="1:28" s="4" customFormat="1" ht="11.5" x14ac:dyDescent="0.25">
      <c r="A61" s="41"/>
      <c r="X61" s="144"/>
      <c r="Y61" s="144"/>
    </row>
    <row r="62" spans="1:28" s="4" customFormat="1" ht="11.5" x14ac:dyDescent="0.25">
      <c r="A62" s="41"/>
      <c r="X62" s="144"/>
      <c r="Y62" s="144"/>
    </row>
    <row r="63" spans="1:28" s="4" customFormat="1" ht="11.5" x14ac:dyDescent="0.25">
      <c r="A63" s="199" t="s">
        <v>48</v>
      </c>
      <c r="B63" s="200"/>
      <c r="C63" s="200"/>
      <c r="D63" s="200"/>
      <c r="E63" s="200"/>
      <c r="F63" s="200"/>
      <c r="G63" s="209"/>
      <c r="H63" s="17"/>
      <c r="L63" s="17"/>
      <c r="M63" s="17"/>
      <c r="N63" s="17"/>
      <c r="X63" s="144"/>
      <c r="Y63" s="144"/>
      <c r="AA63" s="247" t="s">
        <v>199</v>
      </c>
      <c r="AB63" s="247"/>
    </row>
    <row r="64" spans="1:28" s="7" customFormat="1" ht="14.5" customHeight="1" x14ac:dyDescent="0.35">
      <c r="A64" s="70" t="s">
        <v>0</v>
      </c>
      <c r="B64" s="199" t="s">
        <v>6</v>
      </c>
      <c r="C64" s="209"/>
      <c r="D64" s="201" t="s">
        <v>4</v>
      </c>
      <c r="E64" s="201"/>
      <c r="F64" s="199"/>
      <c r="G64" s="70" t="s">
        <v>5</v>
      </c>
      <c r="H64" s="17"/>
      <c r="L64" s="17"/>
      <c r="M64" s="17"/>
      <c r="N64" s="17"/>
      <c r="X64" s="151"/>
      <c r="Y64" s="151"/>
      <c r="AA64" s="248" t="s">
        <v>200</v>
      </c>
      <c r="AB64" s="248"/>
    </row>
    <row r="65" spans="1:25" s="7" customFormat="1" ht="14.5" customHeight="1" x14ac:dyDescent="0.35">
      <c r="A65" s="73">
        <v>1</v>
      </c>
      <c r="B65" s="205" t="s">
        <v>201</v>
      </c>
      <c r="C65" s="206"/>
      <c r="D65" s="210" t="s">
        <v>202</v>
      </c>
      <c r="E65" s="211"/>
      <c r="F65" s="211"/>
      <c r="G65" s="108"/>
      <c r="H65" s="17"/>
      <c r="L65" s="17"/>
      <c r="M65" s="17"/>
      <c r="N65" s="17"/>
      <c r="X65" s="151"/>
      <c r="Y65" s="151"/>
    </row>
    <row r="66" spans="1:25" s="5" customFormat="1" ht="29.5" customHeight="1" x14ac:dyDescent="0.35">
      <c r="A66" s="73">
        <v>2</v>
      </c>
      <c r="B66" s="205" t="s">
        <v>203</v>
      </c>
      <c r="C66" s="206"/>
      <c r="D66" s="210" t="s">
        <v>204</v>
      </c>
      <c r="E66" s="211"/>
      <c r="F66" s="211"/>
      <c r="G66" s="108"/>
      <c r="K66" s="6"/>
      <c r="X66" s="146"/>
      <c r="Y66" s="146"/>
    </row>
    <row r="67" spans="1:25" s="5" customFormat="1" ht="23.5" customHeight="1" x14ac:dyDescent="0.35">
      <c r="A67" s="73">
        <v>3</v>
      </c>
      <c r="B67" s="205" t="s">
        <v>205</v>
      </c>
      <c r="C67" s="206"/>
      <c r="D67" s="210" t="s">
        <v>206</v>
      </c>
      <c r="E67" s="211"/>
      <c r="F67" s="211"/>
      <c r="G67" s="108"/>
      <c r="K67" s="6"/>
      <c r="X67" s="146"/>
      <c r="Y67" s="146"/>
    </row>
    <row r="68" spans="1:25" s="5" customFormat="1" ht="11.5" x14ac:dyDescent="0.35">
      <c r="A68" s="73">
        <v>4</v>
      </c>
      <c r="B68" s="205" t="s">
        <v>207</v>
      </c>
      <c r="C68" s="206"/>
      <c r="D68" s="210" t="s">
        <v>208</v>
      </c>
      <c r="E68" s="211"/>
      <c r="F68" s="211"/>
      <c r="G68" s="108"/>
      <c r="K68" s="6"/>
      <c r="X68" s="146"/>
      <c r="Y68" s="146"/>
    </row>
    <row r="69" spans="1:25" s="5" customFormat="1" ht="11.5" x14ac:dyDescent="0.35">
      <c r="A69" s="73">
        <v>5</v>
      </c>
      <c r="B69" s="205" t="s">
        <v>209</v>
      </c>
      <c r="C69" s="206"/>
      <c r="D69" s="210" t="s">
        <v>210</v>
      </c>
      <c r="E69" s="211"/>
      <c r="F69" s="211"/>
      <c r="G69" s="108"/>
      <c r="K69" s="6"/>
      <c r="X69" s="146"/>
      <c r="Y69" s="146"/>
    </row>
    <row r="70" spans="1:25" s="4" customFormat="1" ht="11.5" x14ac:dyDescent="0.25">
      <c r="A70" s="41"/>
      <c r="X70" s="144"/>
      <c r="Y70" s="144"/>
    </row>
    <row r="71" spans="1:25" s="4" customFormat="1" ht="11.5" x14ac:dyDescent="0.25">
      <c r="A71" s="41"/>
      <c r="X71" s="144"/>
      <c r="Y71" s="144"/>
    </row>
    <row r="72" spans="1:25" s="4" customFormat="1" ht="11.5" x14ac:dyDescent="0.25">
      <c r="A72" s="41"/>
      <c r="X72" s="144"/>
      <c r="Y72" s="144"/>
    </row>
    <row r="73" spans="1:25" s="4" customFormat="1" ht="11.5" x14ac:dyDescent="0.25">
      <c r="A73" s="41"/>
      <c r="X73" s="144"/>
      <c r="Y73" s="144"/>
    </row>
    <row r="74" spans="1:25" s="4" customFormat="1" ht="11.5" x14ac:dyDescent="0.25">
      <c r="A74" s="41"/>
      <c r="X74" s="144"/>
      <c r="Y74" s="144"/>
    </row>
    <row r="75" spans="1:25" s="4" customFormat="1" ht="11.5" x14ac:dyDescent="0.25">
      <c r="A75" s="41"/>
      <c r="X75" s="144"/>
      <c r="Y75" s="144"/>
    </row>
    <row r="76" spans="1:25" s="4" customFormat="1" ht="11.5" x14ac:dyDescent="0.25">
      <c r="A76" s="41"/>
      <c r="X76" s="144"/>
      <c r="Y76" s="144"/>
    </row>
    <row r="77" spans="1:25" s="4" customFormat="1" ht="11.5" x14ac:dyDescent="0.25">
      <c r="A77" s="41"/>
      <c r="X77" s="144"/>
      <c r="Y77" s="144"/>
    </row>
    <row r="78" spans="1:25" s="4" customFormat="1" ht="11.5" x14ac:dyDescent="0.25">
      <c r="A78" s="41"/>
      <c r="X78" s="144"/>
      <c r="Y78" s="144"/>
    </row>
    <row r="79" spans="1:25" s="4" customFormat="1" ht="11.5" x14ac:dyDescent="0.25">
      <c r="A79" s="41"/>
      <c r="X79" s="144"/>
      <c r="Y79" s="144"/>
    </row>
    <row r="80" spans="1:25" s="4" customFormat="1" ht="11.5" x14ac:dyDescent="0.25">
      <c r="A80" s="41"/>
      <c r="X80" s="144"/>
      <c r="Y80" s="144"/>
    </row>
    <row r="81" spans="1:25" s="4" customFormat="1" ht="11.5" x14ac:dyDescent="0.25">
      <c r="A81" s="41"/>
      <c r="X81" s="144"/>
      <c r="Y81" s="144"/>
    </row>
    <row r="82" spans="1:25" s="4" customFormat="1" ht="11.5" x14ac:dyDescent="0.25">
      <c r="A82" s="41"/>
      <c r="X82" s="144"/>
      <c r="Y82" s="144"/>
    </row>
    <row r="83" spans="1:25" s="4" customFormat="1" ht="11.5" x14ac:dyDescent="0.25">
      <c r="A83" s="41"/>
      <c r="X83" s="144"/>
      <c r="Y83" s="144"/>
    </row>
    <row r="84" spans="1:25" s="4" customFormat="1" ht="11.5" x14ac:dyDescent="0.25">
      <c r="A84" s="41"/>
      <c r="X84" s="144"/>
      <c r="Y84" s="144"/>
    </row>
    <row r="85" spans="1:25" s="4" customFormat="1" ht="11.5" x14ac:dyDescent="0.25">
      <c r="A85" s="41"/>
      <c r="X85" s="144"/>
      <c r="Y85" s="144"/>
    </row>
    <row r="86" spans="1:25" s="4" customFormat="1" ht="11.5" x14ac:dyDescent="0.25">
      <c r="A86" s="41"/>
      <c r="X86" s="144"/>
      <c r="Y86" s="144"/>
    </row>
    <row r="87" spans="1:25" s="4" customFormat="1" ht="11.5" x14ac:dyDescent="0.25">
      <c r="A87" s="41"/>
      <c r="X87" s="144"/>
      <c r="Y87" s="144"/>
    </row>
    <row r="88" spans="1:25" s="4" customFormat="1" ht="11.5" x14ac:dyDescent="0.25">
      <c r="A88" s="41"/>
      <c r="X88" s="144"/>
      <c r="Y88" s="144"/>
    </row>
    <row r="89" spans="1:25" s="4" customFormat="1" ht="11.5" x14ac:dyDescent="0.25">
      <c r="A89" s="41"/>
      <c r="X89" s="144"/>
      <c r="Y89" s="144"/>
    </row>
  </sheetData>
  <mergeCells count="73">
    <mergeCell ref="Q45:R45"/>
    <mergeCell ref="T45:U45"/>
    <mergeCell ref="P41:R41"/>
    <mergeCell ref="S41:U41"/>
    <mergeCell ref="Q42:R42"/>
    <mergeCell ref="T42:U42"/>
    <mergeCell ref="P44:R44"/>
    <mergeCell ref="S44:U44"/>
    <mergeCell ref="AA63:AB63"/>
    <mergeCell ref="AA64:AB64"/>
    <mergeCell ref="A1:AB1"/>
    <mergeCell ref="A3:B4"/>
    <mergeCell ref="X3:Y3"/>
    <mergeCell ref="V3:W3"/>
    <mergeCell ref="A63:G63"/>
    <mergeCell ref="P5:R5"/>
    <mergeCell ref="S5:U5"/>
    <mergeCell ref="Z3:Z4"/>
    <mergeCell ref="P49:R49"/>
    <mergeCell ref="S49:U49"/>
    <mergeCell ref="P34:R34"/>
    <mergeCell ref="S34:U34"/>
    <mergeCell ref="Q35:R35"/>
    <mergeCell ref="T35:U35"/>
    <mergeCell ref="AA58:AB58"/>
    <mergeCell ref="AA3:AA4"/>
    <mergeCell ref="AB3:AB4"/>
    <mergeCell ref="P3:R4"/>
    <mergeCell ref="S3:U4"/>
    <mergeCell ref="P6:R6"/>
    <mergeCell ref="S6:U6"/>
    <mergeCell ref="Q7:R7"/>
    <mergeCell ref="T7:U7"/>
    <mergeCell ref="P33:R33"/>
    <mergeCell ref="S33:U33"/>
    <mergeCell ref="Q23:R23"/>
    <mergeCell ref="T23:U23"/>
    <mergeCell ref="Q27:R27"/>
    <mergeCell ref="Q39:R39"/>
    <mergeCell ref="T39:U39"/>
    <mergeCell ref="J4:K4"/>
    <mergeCell ref="C3:D4"/>
    <mergeCell ref="E3:E4"/>
    <mergeCell ref="F3:I3"/>
    <mergeCell ref="J3:O3"/>
    <mergeCell ref="T27:U27"/>
    <mergeCell ref="AA57:AB57"/>
    <mergeCell ref="Q50:R50"/>
    <mergeCell ref="T50:U50"/>
    <mergeCell ref="Q10:R10"/>
    <mergeCell ref="T10:U10"/>
    <mergeCell ref="Q12:R12"/>
    <mergeCell ref="T12:U12"/>
    <mergeCell ref="Q17:R17"/>
    <mergeCell ref="T17:U17"/>
    <mergeCell ref="T54:U54"/>
    <mergeCell ref="Q37:R37"/>
    <mergeCell ref="T37:U37"/>
    <mergeCell ref="Q54:R54"/>
    <mergeCell ref="P48:R48"/>
    <mergeCell ref="S48:U48"/>
    <mergeCell ref="B64:C64"/>
    <mergeCell ref="D64:F64"/>
    <mergeCell ref="B68:C68"/>
    <mergeCell ref="D68:F68"/>
    <mergeCell ref="B69:C69"/>
    <mergeCell ref="D69:F69"/>
    <mergeCell ref="B65:C65"/>
    <mergeCell ref="D65:F65"/>
    <mergeCell ref="B66:C66"/>
    <mergeCell ref="D66:F66"/>
    <mergeCell ref="B67:C67"/>
    <mergeCell ref="D67:F67"/>
  </mergeCells>
  <pageMargins left="0" right="0.39370078740157483" top="0.59055118110236227" bottom="0.39370078740157483" header="0.31496062992125984" footer="0.31496062992125984"/>
  <pageSetup paperSize="9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9"/>
  <sheetViews>
    <sheetView topLeftCell="I1" workbookViewId="0">
      <pane ySplit="4" topLeftCell="A5" activePane="bottomLeft" state="frozen"/>
      <selection pane="bottomLeft" activeCell="V8" sqref="V8"/>
    </sheetView>
  </sheetViews>
  <sheetFormatPr defaultRowHeight="14.5" x14ac:dyDescent="0.35"/>
  <cols>
    <col min="1" max="1" width="2.54296875" style="42" customWidth="1"/>
    <col min="2" max="2" width="25.453125" customWidth="1"/>
    <col min="3" max="3" width="2.453125" customWidth="1"/>
    <col min="4" max="4" width="20.54296875" customWidth="1"/>
    <col min="5" max="5" width="10.81640625" style="112" customWidth="1"/>
    <col min="6" max="8" width="8" customWidth="1"/>
    <col min="9" max="9" width="3" customWidth="1"/>
    <col min="10" max="10" width="15.6328125" style="4" customWidth="1"/>
    <col min="11" max="13" width="7.90625" customWidth="1"/>
    <col min="14" max="14" width="12.54296875" customWidth="1"/>
    <col min="15" max="16" width="1.6328125" customWidth="1"/>
    <col min="17" max="17" width="20.6328125" customWidth="1"/>
    <col min="18" max="19" width="1.6328125" customWidth="1"/>
    <col min="20" max="20" width="15.6328125" customWidth="1"/>
    <col min="21" max="22" width="10.453125" customWidth="1"/>
    <col min="23" max="23" width="6.90625" customWidth="1"/>
    <col min="24" max="24" width="10.453125" customWidth="1"/>
    <col min="25" max="25" width="10.453125" style="147" customWidth="1"/>
    <col min="26" max="26" width="6.90625" customWidth="1"/>
    <col min="27" max="29" width="17.81640625" customWidth="1"/>
  </cols>
  <sheetData>
    <row r="1" spans="1:29" s="3" customFormat="1" ht="15.5" x14ac:dyDescent="0.35">
      <c r="A1" s="190" t="s">
        <v>294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</row>
    <row r="3" spans="1:29" s="7" customFormat="1" ht="15" customHeight="1" x14ac:dyDescent="0.35">
      <c r="A3" s="253" t="s">
        <v>31</v>
      </c>
      <c r="B3" s="255"/>
      <c r="C3" s="192" t="s">
        <v>1</v>
      </c>
      <c r="D3" s="192"/>
      <c r="E3" s="197" t="s">
        <v>9</v>
      </c>
      <c r="F3" s="199" t="s">
        <v>25</v>
      </c>
      <c r="G3" s="200"/>
      <c r="H3" s="200"/>
      <c r="I3" s="201" t="s">
        <v>39</v>
      </c>
      <c r="J3" s="201"/>
      <c r="K3" s="201"/>
      <c r="L3" s="201"/>
      <c r="M3" s="201"/>
      <c r="N3" s="201"/>
      <c r="O3" s="253" t="s">
        <v>35</v>
      </c>
      <c r="P3" s="254"/>
      <c r="Q3" s="255"/>
      <c r="R3" s="253" t="s">
        <v>36</v>
      </c>
      <c r="S3" s="254"/>
      <c r="T3" s="255"/>
      <c r="U3" s="201" t="s">
        <v>40</v>
      </c>
      <c r="V3" s="201"/>
      <c r="W3" s="201"/>
      <c r="X3" s="201" t="s">
        <v>29</v>
      </c>
      <c r="Y3" s="201"/>
      <c r="Z3" s="201"/>
      <c r="AA3" s="203" t="s">
        <v>37</v>
      </c>
      <c r="AB3" s="197" t="s">
        <v>3</v>
      </c>
      <c r="AC3" s="197" t="s">
        <v>26</v>
      </c>
    </row>
    <row r="4" spans="1:29" s="5" customFormat="1" ht="33.5" customHeight="1" x14ac:dyDescent="0.35">
      <c r="A4" s="256"/>
      <c r="B4" s="258"/>
      <c r="C4" s="195"/>
      <c r="D4" s="195"/>
      <c r="E4" s="198"/>
      <c r="F4" s="11" t="s">
        <v>2</v>
      </c>
      <c r="G4" s="2" t="s">
        <v>11</v>
      </c>
      <c r="H4" s="10" t="s">
        <v>13</v>
      </c>
      <c r="I4" s="202" t="s">
        <v>33</v>
      </c>
      <c r="J4" s="202"/>
      <c r="K4" s="2" t="s">
        <v>2</v>
      </c>
      <c r="L4" s="2" t="s">
        <v>11</v>
      </c>
      <c r="M4" s="2" t="s">
        <v>13</v>
      </c>
      <c r="N4" s="1" t="s">
        <v>10</v>
      </c>
      <c r="O4" s="256"/>
      <c r="P4" s="257"/>
      <c r="Q4" s="258"/>
      <c r="R4" s="256"/>
      <c r="S4" s="257"/>
      <c r="T4" s="258"/>
      <c r="U4" s="34" t="s">
        <v>2</v>
      </c>
      <c r="V4" s="34" t="s">
        <v>11</v>
      </c>
      <c r="W4" s="35" t="s">
        <v>13</v>
      </c>
      <c r="X4" s="34" t="s">
        <v>30</v>
      </c>
      <c r="Y4" s="177" t="s">
        <v>11</v>
      </c>
      <c r="Z4" s="35" t="s">
        <v>13</v>
      </c>
      <c r="AA4" s="204"/>
      <c r="AB4" s="198"/>
      <c r="AC4" s="198"/>
    </row>
    <row r="5" spans="1:29" s="31" customFormat="1" ht="23" x14ac:dyDescent="0.35">
      <c r="A5" s="40" t="str">
        <f>'TABEL 3 RENSTRA'!B6</f>
        <v>1.1.</v>
      </c>
      <c r="B5" s="30" t="str">
        <f>'TABEL 3 RENSTRA'!C6</f>
        <v>Meningkatnya Kinerja Perangkat Daerah</v>
      </c>
      <c r="C5" s="24" t="str">
        <f>'TABEL 3 RENSTRA'!E6</f>
        <v>1.1.</v>
      </c>
      <c r="D5" s="12" t="str">
        <f>'TABEL 3 RENSTRA'!F6</f>
        <v>Nilai AKIP Kecamatan Padang Panjang Barat</v>
      </c>
      <c r="E5" s="140" t="str">
        <f>IF('TABEL 3 RENSTRA'!G6="","",'TABEL 3 RENSTRA'!G6)</f>
        <v>Angka</v>
      </c>
      <c r="F5" s="25">
        <f>IF('RENAKSI 2025'!F5="","",'RENAKSI 2025'!F5)</f>
        <v>0</v>
      </c>
      <c r="G5" s="25">
        <v>0</v>
      </c>
      <c r="H5" s="25">
        <v>0</v>
      </c>
      <c r="I5" s="27" t="str">
        <f>IF('RENAKSI 2025'!J5="","",'RENAKSI 2025'!J5)</f>
        <v/>
      </c>
      <c r="J5" s="30" t="str">
        <f>IF('RENAKSI 2025'!K5="","",'RENAKSI 2025'!K5)</f>
        <v/>
      </c>
      <c r="K5" s="25">
        <f>IF('RENAKSI 2025'!L5="","",'RENAKSI 2025'!L5)</f>
        <v>0</v>
      </c>
      <c r="L5" s="25">
        <v>0</v>
      </c>
      <c r="M5" s="25">
        <v>0</v>
      </c>
      <c r="N5" s="25"/>
      <c r="O5" s="229"/>
      <c r="P5" s="217"/>
      <c r="Q5" s="218"/>
      <c r="R5" s="229"/>
      <c r="S5" s="217"/>
      <c r="T5" s="218"/>
      <c r="U5" s="36"/>
      <c r="V5" s="37"/>
      <c r="W5" s="38"/>
      <c r="X5" s="36"/>
      <c r="Y5" s="178"/>
      <c r="Z5" s="38"/>
      <c r="AA5" s="39"/>
      <c r="AB5" s="39"/>
      <c r="AC5" s="39"/>
    </row>
    <row r="6" spans="1:29" s="31" customFormat="1" ht="51" customHeight="1" x14ac:dyDescent="0.35">
      <c r="A6" s="40"/>
      <c r="B6" s="30"/>
      <c r="C6" s="24"/>
      <c r="D6" s="12"/>
      <c r="E6" s="140"/>
      <c r="F6" s="25">
        <f>IF('RENAKSI 2025'!F6="","",'RENAKSI 2025'!F6)</f>
        <v>25</v>
      </c>
      <c r="G6" s="25">
        <v>25</v>
      </c>
      <c r="H6" s="25">
        <f t="shared" ref="H6:H54" si="0">IF(F6="","",G6/F6*100)</f>
        <v>100</v>
      </c>
      <c r="I6" s="27" t="str">
        <f>IF('RENAKSI 2025'!J6="","",'RENAKSI 2025'!J6)</f>
        <v/>
      </c>
      <c r="J6" s="30" t="str">
        <f>IF('RENAKSI 2025'!K6="","",'RENAKSI 2025'!K6)</f>
        <v/>
      </c>
      <c r="K6" s="25">
        <f>IF('RENAKSI 2025'!L6="","",'RENAKSI 2025'!L6)</f>
        <v>25</v>
      </c>
      <c r="L6" s="25">
        <v>25</v>
      </c>
      <c r="M6" s="25">
        <f t="shared" ref="M6:M54" si="1">IF(K6="","",L6/K6*100)</f>
        <v>100</v>
      </c>
      <c r="N6" s="25"/>
      <c r="O6" s="207" t="str">
        <f>'TABEL 4 RENSTRA'!D7</f>
        <v>Program Penunjang Urusan Pemerintahan Daerah Kabupaten/Kota</v>
      </c>
      <c r="P6" s="207"/>
      <c r="Q6" s="263"/>
      <c r="R6" s="207" t="str">
        <f>'TABEL 4 RENSTRA'!J7</f>
        <v>Persentase pemenuhan urusan penunjang yang dipenuhi pada Kecamatan Padang Panjang Barat</v>
      </c>
      <c r="S6" s="207"/>
      <c r="T6" s="263"/>
      <c r="U6" s="32">
        <f>IF('RENAKSI 2025'!V6="","",'RENAKSI 2025'!V6)</f>
        <v>95</v>
      </c>
      <c r="V6" s="27">
        <f>L6</f>
        <v>25</v>
      </c>
      <c r="W6" s="25">
        <f>IF(U6="","",V6/U6*100)</f>
        <v>26.315789473684209</v>
      </c>
      <c r="X6" s="32">
        <f>IF('RENAKSI 2025'!X6="","",'RENAKSI 2025'!X6)</f>
        <v>10759233082</v>
      </c>
      <c r="Y6" s="179">
        <f>Y7+Y10+Y12+Y17+Y23+Y27</f>
        <v>1449911513</v>
      </c>
      <c r="Z6" s="25">
        <f>IF(X6="","",Y6/X6*100)</f>
        <v>13.475974560172652</v>
      </c>
      <c r="AA6" s="21" t="str">
        <f>IF('RENAKSI 2025'!Z6="","",'RENAKSI 2025'!Z6)</f>
        <v/>
      </c>
      <c r="AB6" s="21"/>
      <c r="AC6" s="21"/>
    </row>
    <row r="7" spans="1:29" s="31" customFormat="1" ht="47" customHeight="1" x14ac:dyDescent="0.35">
      <c r="A7" s="40"/>
      <c r="B7" s="30"/>
      <c r="C7" s="24"/>
      <c r="D7" s="12"/>
      <c r="E7" s="140"/>
      <c r="F7" s="25">
        <f>IF('RENAKSI 2025'!F7="","",'RENAKSI 2025'!F7)</f>
        <v>20</v>
      </c>
      <c r="G7" s="25">
        <v>20</v>
      </c>
      <c r="H7" s="25">
        <f t="shared" si="0"/>
        <v>100</v>
      </c>
      <c r="I7" s="27" t="str">
        <f>IF('RENAKSI 2025'!J7="","",'RENAKSI 2025'!J7)</f>
        <v/>
      </c>
      <c r="J7" s="30" t="str">
        <f>IF('RENAKSI 2025'!K7="","",'RENAKSI 2025'!K7)</f>
        <v/>
      </c>
      <c r="K7" s="25">
        <f>IF('RENAKSI 2025'!L7="","",'RENAKSI 2025'!L7)</f>
        <v>20</v>
      </c>
      <c r="L7" s="25">
        <v>20</v>
      </c>
      <c r="M7" s="25">
        <f t="shared" si="1"/>
        <v>100</v>
      </c>
      <c r="N7" s="25"/>
      <c r="O7" s="12"/>
      <c r="P7" s="207" t="str">
        <f>'TABEL 4 RENSTRA'!E8</f>
        <v>Administrasi Keuangan Perangkat Daerah</v>
      </c>
      <c r="Q7" s="263"/>
      <c r="R7" s="12"/>
      <c r="S7" s="207" t="str">
        <f>'TABEL 4 RENSTRA'!K8</f>
        <v>Persentase Pemenuhan Layanan Administrasi Keuangan pada Kecamatan Padang Panjang Barat</v>
      </c>
      <c r="T7" s="263"/>
      <c r="U7" s="32">
        <f>IF('RENAKSI 2025'!V7="","",'RENAKSI 2025'!V7)</f>
        <v>90</v>
      </c>
      <c r="V7" s="27">
        <f t="shared" ref="V7:V56" si="2">L7</f>
        <v>20</v>
      </c>
      <c r="W7" s="25">
        <v>0</v>
      </c>
      <c r="X7" s="32">
        <f>IF('RENAKSI 2025'!X7="","",'RENAKSI 2025'!X7)</f>
        <v>7562658031</v>
      </c>
      <c r="Y7" s="179">
        <f>Y8</f>
        <v>874512757</v>
      </c>
      <c r="Z7" s="25">
        <f t="shared" ref="Z7:Z54" si="3">IF(X7="","",Y7/X7*100)</f>
        <v>11.563563411373295</v>
      </c>
      <c r="AA7" s="21" t="str">
        <f>IF('RENAKSI 2025'!Z7="","",'RENAKSI 2025'!Z7)</f>
        <v/>
      </c>
      <c r="AB7" s="21"/>
      <c r="AC7" s="21"/>
    </row>
    <row r="8" spans="1:29" s="31" customFormat="1" ht="34.5" x14ac:dyDescent="0.35">
      <c r="A8" s="40"/>
      <c r="B8" s="30"/>
      <c r="C8" s="24"/>
      <c r="D8" s="12"/>
      <c r="E8" s="140"/>
      <c r="F8" s="25">
        <f>IF('RENAKSI 2025'!F8="","",'RENAKSI 2025'!F8)</f>
        <v>225</v>
      </c>
      <c r="G8" s="25">
        <v>159</v>
      </c>
      <c r="H8" s="169">
        <f t="shared" si="0"/>
        <v>70.666666666666671</v>
      </c>
      <c r="I8" s="27" t="str">
        <f>IF('RENAKSI 2025'!J8="","",'RENAKSI 2025'!J8)</f>
        <v/>
      </c>
      <c r="J8" s="30" t="str">
        <f>IF('RENAKSI 2025'!K8="","",'RENAKSI 2025'!K8)</f>
        <v/>
      </c>
      <c r="K8" s="25">
        <f>IF('RENAKSI 2025'!L8="","",'RENAKSI 2025'!L8)</f>
        <v>225</v>
      </c>
      <c r="L8" s="25">
        <v>159</v>
      </c>
      <c r="M8" s="169">
        <f t="shared" si="1"/>
        <v>70.666666666666671</v>
      </c>
      <c r="N8" s="25"/>
      <c r="O8" s="12"/>
      <c r="P8" s="12"/>
      <c r="Q8" s="30" t="str">
        <f>'TABEL 4 RENSTRA'!F9</f>
        <v>Penyediaan Gaji dan Tunjangan ASN</v>
      </c>
      <c r="R8" s="12"/>
      <c r="S8" s="12"/>
      <c r="T8" s="30" t="str">
        <f>'TABEL 4 RENSTRA'!L9</f>
        <v>Jumlah    Orang    yang    Menerima    Gaji    dan Tunjangan ASN</v>
      </c>
      <c r="U8" s="32">
        <f>IF('RENAKSI 2025'!V8="","",'RENAKSI 2025'!V8)</f>
        <v>1125</v>
      </c>
      <c r="V8" s="27">
        <f t="shared" si="2"/>
        <v>159</v>
      </c>
      <c r="W8" s="25">
        <f t="shared" ref="W8:W54" si="4">IF(U8="","",V8/U8*100)</f>
        <v>14.133333333333335</v>
      </c>
      <c r="X8" s="32">
        <f>IF('RENAKSI 2025'!X8="","",'RENAKSI 2025'!X8)</f>
        <v>7562658031</v>
      </c>
      <c r="Y8" s="179">
        <v>874512757</v>
      </c>
      <c r="Z8" s="169">
        <f t="shared" si="3"/>
        <v>11.563563411373295</v>
      </c>
      <c r="AA8" s="21" t="str">
        <f>IF('RENAKSI 2025'!Z8="","",'RENAKSI 2025'!Z8)</f>
        <v>Bagian Umum dan Kepegawaian</v>
      </c>
      <c r="AB8" s="21"/>
      <c r="AC8" s="21"/>
    </row>
    <row r="9" spans="1:29" s="31" customFormat="1" ht="46" x14ac:dyDescent="0.35">
      <c r="A9" s="40"/>
      <c r="B9" s="154"/>
      <c r="C9" s="24"/>
      <c r="D9" s="153"/>
      <c r="E9" s="140"/>
      <c r="F9" s="25">
        <f>IF('RENAKSI 2025'!F9="","",'RENAKSI 2025'!F9)</f>
        <v>0</v>
      </c>
      <c r="G9" s="25">
        <v>0</v>
      </c>
      <c r="H9" s="25">
        <v>0</v>
      </c>
      <c r="I9" s="27" t="str">
        <f>IF('RENAKSI 2025'!J9="","",'RENAKSI 2025'!J9)</f>
        <v/>
      </c>
      <c r="J9" s="154" t="str">
        <f>IF('RENAKSI 2025'!K9="","",'RENAKSI 2025'!K9)</f>
        <v/>
      </c>
      <c r="K9" s="25">
        <f>IF('RENAKSI 2025'!L9="","",'RENAKSI 2025'!L9)</f>
        <v>0</v>
      </c>
      <c r="L9" s="25">
        <v>0</v>
      </c>
      <c r="M9" s="25">
        <v>0</v>
      </c>
      <c r="N9" s="25"/>
      <c r="O9" s="153"/>
      <c r="P9" s="153"/>
      <c r="Q9" s="154" t="str">
        <f>'TABEL 4 RENSTRA'!F10</f>
        <v>Pelaksanaan Penatausahaan dan Pengujian/Verifikasi Keuangan SKPD</v>
      </c>
      <c r="R9" s="153"/>
      <c r="S9" s="153"/>
      <c r="T9" s="154" t="str">
        <f>'TABEL 4 RENSTRA'!L10</f>
        <v>Jumlah Dokumen Penatausahaan dan Pengujian/Verifikasi Keuangan SKPD</v>
      </c>
      <c r="U9" s="32">
        <f>IF('RENAKSI 2025'!V9="","",'RENAKSI 2025'!V9)</f>
        <v>0</v>
      </c>
      <c r="V9" s="27">
        <f t="shared" si="2"/>
        <v>0</v>
      </c>
      <c r="W9" s="25">
        <v>0</v>
      </c>
      <c r="X9" s="32">
        <f>IF('RENAKSI 2025'!X9="","",'RENAKSI 2025'!X9)</f>
        <v>0</v>
      </c>
      <c r="Y9" s="179">
        <v>0</v>
      </c>
      <c r="Z9" s="25" t="e">
        <f t="shared" ref="Z9:Z10" si="5">IF(X9="","",Y9/X9*100)</f>
        <v>#DIV/0!</v>
      </c>
      <c r="AA9" s="21" t="str">
        <f>IF('RENAKSI 2025'!Z9="","",'RENAKSI 2025'!Z9)</f>
        <v>Bagian Umum dan Kepegawaian</v>
      </c>
      <c r="AB9" s="21"/>
      <c r="AC9" s="21"/>
    </row>
    <row r="10" spans="1:29" s="31" customFormat="1" ht="47" customHeight="1" x14ac:dyDescent="0.35">
      <c r="A10" s="40"/>
      <c r="B10" s="154"/>
      <c r="C10" s="24"/>
      <c r="D10" s="153"/>
      <c r="E10" s="140"/>
      <c r="F10" s="25">
        <f>IF('RENAKSI 2025'!F10="","",'RENAKSI 2025'!F10)</f>
        <v>0</v>
      </c>
      <c r="G10" s="25">
        <v>0</v>
      </c>
      <c r="H10" s="25">
        <v>0</v>
      </c>
      <c r="I10" s="27" t="str">
        <f>IF('RENAKSI 2025'!J10="","",'RENAKSI 2025'!J10)</f>
        <v/>
      </c>
      <c r="J10" s="154" t="str">
        <f>IF('RENAKSI 2025'!K10="","",'RENAKSI 2025'!K10)</f>
        <v/>
      </c>
      <c r="K10" s="25">
        <f>IF('RENAKSI 2025'!L10="","",'RENAKSI 2025'!L10)</f>
        <v>0</v>
      </c>
      <c r="L10" s="25">
        <v>0</v>
      </c>
      <c r="M10" s="25">
        <v>0</v>
      </c>
      <c r="N10" s="25"/>
      <c r="O10" s="153"/>
      <c r="P10" s="207" t="str">
        <f>'TABEL 4 RENSTRA'!E11</f>
        <v>Administrasi Kepegawaian Perangkat Daerah</v>
      </c>
      <c r="Q10" s="263"/>
      <c r="R10" s="153"/>
      <c r="S10" s="207" t="str">
        <f>'TABEL 4 RENSTRA'!K11</f>
        <v>Persentase pemenuhan layanan administrasi kepegawaian pada Kecamatan Padang Panjang Barat</v>
      </c>
      <c r="T10" s="263"/>
      <c r="U10" s="32">
        <f>IF('RENAKSI 2025'!V10="","",'RENAKSI 2025'!V10)</f>
        <v>0</v>
      </c>
      <c r="V10" s="27">
        <f t="shared" si="2"/>
        <v>0</v>
      </c>
      <c r="W10" s="25">
        <v>0</v>
      </c>
      <c r="X10" s="32">
        <f>IF('RENAKSI 2025'!X10="","",'RENAKSI 2025'!X10)</f>
        <v>0</v>
      </c>
      <c r="Y10" s="179">
        <f>Y11</f>
        <v>0</v>
      </c>
      <c r="Z10" s="25" t="e">
        <f t="shared" si="5"/>
        <v>#DIV/0!</v>
      </c>
      <c r="AA10" s="21" t="str">
        <f>IF('RENAKSI 2025'!Z10="","",'RENAKSI 2025'!Z10)</f>
        <v/>
      </c>
      <c r="AB10" s="21"/>
      <c r="AC10" s="21"/>
    </row>
    <row r="11" spans="1:29" s="31" customFormat="1" ht="34.5" x14ac:dyDescent="0.35">
      <c r="A11" s="40"/>
      <c r="B11" s="154"/>
      <c r="C11" s="24"/>
      <c r="D11" s="153"/>
      <c r="E11" s="140"/>
      <c r="F11" s="25">
        <f>IF('RENAKSI 2025'!F11="","",'RENAKSI 2025'!F11)</f>
        <v>0</v>
      </c>
      <c r="G11" s="25">
        <v>0</v>
      </c>
      <c r="H11" s="25">
        <v>0</v>
      </c>
      <c r="I11" s="27" t="str">
        <f>IF('RENAKSI 2025'!J11="","",'RENAKSI 2025'!J11)</f>
        <v/>
      </c>
      <c r="J11" s="154" t="str">
        <f>IF('RENAKSI 2025'!K11="","",'RENAKSI 2025'!K11)</f>
        <v/>
      </c>
      <c r="K11" s="25">
        <f>IF('RENAKSI 2025'!L11="","",'RENAKSI 2025'!L11)</f>
        <v>0</v>
      </c>
      <c r="L11" s="25">
        <v>0</v>
      </c>
      <c r="M11" s="25">
        <v>0</v>
      </c>
      <c r="N11" s="25"/>
      <c r="O11" s="153"/>
      <c r="P11" s="153"/>
      <c r="Q11" s="154" t="str">
        <f>'TABEL 4 RENSTRA'!F12</f>
        <v>Pengadaan    Pakaian    Dinas    Beserta    Atribut Kelengkapannya</v>
      </c>
      <c r="R11" s="153"/>
      <c r="S11" s="153"/>
      <c r="T11" s="154" t="str">
        <f>'TABEL 4 RENSTRA'!L12</f>
        <v>Jumlah  Paket  Pakaian  Dinas  beserta  Atribut Kelengkapan</v>
      </c>
      <c r="U11" s="32">
        <f>IF('RENAKSI 2025'!V11="","",'RENAKSI 2025'!V11)</f>
        <v>0</v>
      </c>
      <c r="V11" s="27">
        <f t="shared" si="2"/>
        <v>0</v>
      </c>
      <c r="W11" s="25">
        <v>0</v>
      </c>
      <c r="X11" s="32">
        <f>IF('RENAKSI 2025'!X11="","",'RENAKSI 2025'!X11)</f>
        <v>0</v>
      </c>
      <c r="Y11" s="179">
        <v>0</v>
      </c>
      <c r="Z11" s="25" t="e">
        <f t="shared" ref="Z11:Z12" si="6">IF(X11="","",Y11/X11*100)</f>
        <v>#DIV/0!</v>
      </c>
      <c r="AA11" s="21" t="str">
        <f>IF('RENAKSI 2025'!Z11="","",'RENAKSI 2025'!Z11)</f>
        <v>Bagian Umum dan Kepegawaian</v>
      </c>
      <c r="AB11" s="21"/>
      <c r="AC11" s="21"/>
    </row>
    <row r="12" spans="1:29" s="31" customFormat="1" ht="47" customHeight="1" x14ac:dyDescent="0.35">
      <c r="A12" s="40"/>
      <c r="B12" s="154"/>
      <c r="C12" s="24"/>
      <c r="D12" s="153"/>
      <c r="E12" s="140"/>
      <c r="F12" s="25">
        <f>IF('RENAKSI 2025'!F12="","",'RENAKSI 2025'!F12)</f>
        <v>25</v>
      </c>
      <c r="G12" s="25">
        <v>25</v>
      </c>
      <c r="H12" s="25">
        <f t="shared" ref="H12" si="7">IF(F12="","",G12/F12*100)</f>
        <v>100</v>
      </c>
      <c r="I12" s="27" t="str">
        <f>IF('RENAKSI 2025'!J12="","",'RENAKSI 2025'!J12)</f>
        <v/>
      </c>
      <c r="J12" s="154" t="str">
        <f>IF('RENAKSI 2025'!K12="","",'RENAKSI 2025'!K12)</f>
        <v/>
      </c>
      <c r="K12" s="25">
        <f>IF('RENAKSI 2025'!L12="","",'RENAKSI 2025'!L12)</f>
        <v>25</v>
      </c>
      <c r="L12" s="25">
        <v>25</v>
      </c>
      <c r="M12" s="25">
        <f t="shared" ref="M12" si="8">IF(K12="","",L12/K12*100)</f>
        <v>100</v>
      </c>
      <c r="N12" s="25"/>
      <c r="O12" s="153"/>
      <c r="P12" s="207" t="str">
        <f>'TABEL 4 RENSTRA'!E13</f>
        <v xml:space="preserve">Administrasi Umum Perangkat Daerah </v>
      </c>
      <c r="Q12" s="263"/>
      <c r="R12" s="153"/>
      <c r="S12" s="207" t="str">
        <f>'TABEL 4 RENSTRA'!K13</f>
        <v>Persentase pemenuhan layanan administrasi umum pada Kecamatan Padang Panjang Barat</v>
      </c>
      <c r="T12" s="263"/>
      <c r="U12" s="32">
        <f>IF('RENAKSI 2025'!V12="","",'RENAKSI 2025'!V12)</f>
        <v>90</v>
      </c>
      <c r="V12" s="27">
        <f t="shared" si="2"/>
        <v>25</v>
      </c>
      <c r="W12" s="25">
        <f t="shared" ref="W12" si="9">IF(U12="","",V12/U12*100)</f>
        <v>27.777777777777779</v>
      </c>
      <c r="X12" s="32">
        <f>IF('RENAKSI 2025'!X12="","",'RENAKSI 2025'!X12)</f>
        <v>314958767</v>
      </c>
      <c r="Y12" s="179">
        <f>SUM(Y13:Y16)</f>
        <v>46004509</v>
      </c>
      <c r="Z12" s="169">
        <f t="shared" si="6"/>
        <v>14.606518001767514</v>
      </c>
      <c r="AA12" s="21" t="str">
        <f>IF('RENAKSI 2025'!Z12="","",'RENAKSI 2025'!Z12)</f>
        <v/>
      </c>
      <c r="AB12" s="21"/>
      <c r="AC12" s="21"/>
    </row>
    <row r="13" spans="1:29" s="31" customFormat="1" ht="57.5" x14ac:dyDescent="0.35">
      <c r="A13" s="40"/>
      <c r="B13" s="154"/>
      <c r="C13" s="24"/>
      <c r="D13" s="153"/>
      <c r="E13" s="140"/>
      <c r="F13" s="25">
        <f>IF('RENAKSI 2025'!F13="","",'RENAKSI 2025'!F13)</f>
        <v>9</v>
      </c>
      <c r="G13" s="25">
        <v>9</v>
      </c>
      <c r="H13" s="25">
        <f t="shared" ref="H13" si="10">IF(F13="","",G13/F13*100)</f>
        <v>100</v>
      </c>
      <c r="I13" s="27" t="str">
        <f>IF('RENAKSI 2025'!J13="","",'RENAKSI 2025'!J13)</f>
        <v/>
      </c>
      <c r="J13" s="154" t="str">
        <f>IF('RENAKSI 2025'!K13="","",'RENAKSI 2025'!K13)</f>
        <v/>
      </c>
      <c r="K13" s="25">
        <f>IF('RENAKSI 2025'!L13="","",'RENAKSI 2025'!L13)</f>
        <v>9</v>
      </c>
      <c r="L13" s="25">
        <v>9</v>
      </c>
      <c r="M13" s="25">
        <f t="shared" ref="M13" si="11">IF(K13="","",L13/K13*100)</f>
        <v>100</v>
      </c>
      <c r="N13" s="25"/>
      <c r="O13" s="153"/>
      <c r="P13" s="153"/>
      <c r="Q13" s="154" t="str">
        <f>'TABEL 4 RENSTRA'!F14</f>
        <v>Penyediaan Komponen Instalasi Listrik/ Penerangan Bangunan Kantor</v>
      </c>
      <c r="R13" s="153"/>
      <c r="S13" s="153"/>
      <c r="T13" s="154" t="str">
        <f>'TABEL 4 RENSTRA'!L14</f>
        <v>Jumlah         Paket         Komponen         Instalasi Listrik/ Penerangan    Bangunan    Kantor    yang Disediakan</v>
      </c>
      <c r="U13" s="32">
        <f>IF('RENAKSI 2025'!V13="","",'RENAKSI 2025'!V13)</f>
        <v>36</v>
      </c>
      <c r="V13" s="27">
        <f t="shared" si="2"/>
        <v>9</v>
      </c>
      <c r="W13" s="25">
        <f t="shared" ref="W13" si="12">IF(U13="","",V13/U13*100)</f>
        <v>25</v>
      </c>
      <c r="X13" s="32">
        <f>IF('RENAKSI 2025'!X13="","",'RENAKSI 2025'!X13)</f>
        <v>17914250</v>
      </c>
      <c r="Y13" s="179">
        <v>2813300</v>
      </c>
      <c r="Z13" s="169">
        <f t="shared" ref="Z13" si="13">IF(X13="","",Y13/X13*100)</f>
        <v>15.704257783608021</v>
      </c>
      <c r="AA13" s="21" t="str">
        <f>IF('RENAKSI 2025'!Z13="","",'RENAKSI 2025'!Z13)</f>
        <v>Bagian Umum dan Kepegawaian</v>
      </c>
      <c r="AB13" s="21"/>
      <c r="AC13" s="21"/>
    </row>
    <row r="14" spans="1:29" s="31" customFormat="1" ht="34.5" x14ac:dyDescent="0.35">
      <c r="A14" s="40"/>
      <c r="B14" s="30"/>
      <c r="C14" s="24"/>
      <c r="D14" s="12"/>
      <c r="E14" s="140"/>
      <c r="F14" s="25">
        <f>IF('RENAKSI 2025'!F14="","",'RENAKSI 2025'!F14)</f>
        <v>9</v>
      </c>
      <c r="G14" s="25">
        <v>9</v>
      </c>
      <c r="H14" s="25">
        <f t="shared" si="0"/>
        <v>100</v>
      </c>
      <c r="I14" s="27" t="str">
        <f>IF('RENAKSI 2025'!J14="","",'RENAKSI 2025'!J14)</f>
        <v/>
      </c>
      <c r="J14" s="30" t="str">
        <f>IF('RENAKSI 2025'!K14="","",'RENAKSI 2025'!K14)</f>
        <v/>
      </c>
      <c r="K14" s="25">
        <f>IF('RENAKSI 2025'!L14="","",'RENAKSI 2025'!L14)</f>
        <v>9</v>
      </c>
      <c r="L14" s="25">
        <v>9</v>
      </c>
      <c r="M14" s="25">
        <f t="shared" si="1"/>
        <v>100</v>
      </c>
      <c r="N14" s="25"/>
      <c r="O14" s="12"/>
      <c r="P14" s="12"/>
      <c r="Q14" s="30" t="str">
        <f>'TABEL 4 RENSTRA'!F15</f>
        <v>Penyediaan Bahan Logistik Kantor</v>
      </c>
      <c r="R14" s="12"/>
      <c r="S14" s="12"/>
      <c r="T14" s="30" t="str">
        <f>'TABEL 4 RENSTRA'!L15</f>
        <v>Jumlah   Paket   Bahan   Logistik   Kantor   yang Disediakan</v>
      </c>
      <c r="U14" s="32">
        <f>IF('RENAKSI 2025'!V14="","",'RENAKSI 2025'!V14)</f>
        <v>36</v>
      </c>
      <c r="V14" s="27">
        <f t="shared" si="2"/>
        <v>9</v>
      </c>
      <c r="W14" s="25">
        <f t="shared" si="4"/>
        <v>25</v>
      </c>
      <c r="X14" s="32">
        <f>IF('RENAKSI 2025'!X14="","",'RENAKSI 2025'!X14)</f>
        <v>83515017</v>
      </c>
      <c r="Y14" s="179">
        <v>16418925</v>
      </c>
      <c r="Z14" s="169">
        <f t="shared" si="3"/>
        <v>19.659847521793594</v>
      </c>
      <c r="AA14" s="21" t="str">
        <f>IF('RENAKSI 2025'!Z14="","",'RENAKSI 2025'!Z14)</f>
        <v>Bagian Umum dan Kepegawaian</v>
      </c>
      <c r="AB14" s="21"/>
      <c r="AC14" s="21"/>
    </row>
    <row r="15" spans="1:29" s="31" customFormat="1" ht="46" x14ac:dyDescent="0.35">
      <c r="A15" s="40"/>
      <c r="B15" s="30"/>
      <c r="C15" s="24"/>
      <c r="D15" s="12"/>
      <c r="E15" s="140"/>
      <c r="F15" s="25">
        <f>IF('RENAKSI 2025'!F15="","",'RENAKSI 2025'!F15)</f>
        <v>9</v>
      </c>
      <c r="G15" s="25">
        <v>9</v>
      </c>
      <c r="H15" s="25">
        <f t="shared" si="0"/>
        <v>100</v>
      </c>
      <c r="I15" s="27" t="str">
        <f>IF('RENAKSI 2025'!J15="","",'RENAKSI 2025'!J15)</f>
        <v/>
      </c>
      <c r="J15" s="30" t="str">
        <f>IF('RENAKSI 2025'!K15="","",'RENAKSI 2025'!K15)</f>
        <v/>
      </c>
      <c r="K15" s="25">
        <f>IF('RENAKSI 2025'!L15="","",'RENAKSI 2025'!L15)</f>
        <v>9</v>
      </c>
      <c r="L15" s="25">
        <v>9</v>
      </c>
      <c r="M15" s="25">
        <f t="shared" si="1"/>
        <v>100</v>
      </c>
      <c r="N15" s="25"/>
      <c r="O15" s="12"/>
      <c r="P15" s="12"/>
      <c r="Q15" s="30" t="str">
        <f>'TABEL 4 RENSTRA'!F16</f>
        <v>Penyediaan Bahan Cetakan dan Penggandaan</v>
      </c>
      <c r="R15" s="12"/>
      <c r="S15" s="12"/>
      <c r="T15" s="30" t="str">
        <f>'TABEL 4 RENSTRA'!L16</f>
        <v>Jumlah Paket Barang Cetakan dan Penggandaan yang Disediakan</v>
      </c>
      <c r="U15" s="32">
        <f>IF('RENAKSI 2025'!V15="","",'RENAKSI 2025'!V15)</f>
        <v>36</v>
      </c>
      <c r="V15" s="27">
        <f t="shared" si="2"/>
        <v>9</v>
      </c>
      <c r="W15" s="25">
        <f t="shared" si="4"/>
        <v>25</v>
      </c>
      <c r="X15" s="32">
        <f>IF('RENAKSI 2025'!X15="","",'RENAKSI 2025'!X15)</f>
        <v>26061500</v>
      </c>
      <c r="Y15" s="179">
        <v>3230300</v>
      </c>
      <c r="Z15" s="169">
        <f t="shared" si="3"/>
        <v>12.39491203499415</v>
      </c>
      <c r="AA15" s="21" t="str">
        <f>IF('RENAKSI 2025'!Z15="","",'RENAKSI 2025'!Z15)</f>
        <v>Bagian Umum dan Kepegawaian</v>
      </c>
      <c r="AB15" s="21"/>
      <c r="AC15" s="21"/>
    </row>
    <row r="16" spans="1:29" s="31" customFormat="1" ht="46" x14ac:dyDescent="0.35">
      <c r="A16" s="40"/>
      <c r="B16" s="30"/>
      <c r="C16" s="24"/>
      <c r="D16" s="12"/>
      <c r="E16" s="140"/>
      <c r="F16" s="25">
        <f>IF('RENAKSI 2025'!F16="","",'RENAKSI 2025'!F16)</f>
        <v>9</v>
      </c>
      <c r="G16" s="25">
        <v>9</v>
      </c>
      <c r="H16" s="25">
        <f t="shared" si="0"/>
        <v>100</v>
      </c>
      <c r="I16" s="27" t="str">
        <f>IF('RENAKSI 2025'!J16="","",'RENAKSI 2025'!J16)</f>
        <v/>
      </c>
      <c r="J16" s="30" t="str">
        <f>IF('RENAKSI 2025'!K16="","",'RENAKSI 2025'!K16)</f>
        <v/>
      </c>
      <c r="K16" s="25">
        <f>IF('RENAKSI 2025'!L16="","",'RENAKSI 2025'!L16)</f>
        <v>9</v>
      </c>
      <c r="L16" s="25">
        <v>9</v>
      </c>
      <c r="M16" s="25">
        <v>0</v>
      </c>
      <c r="N16" s="25"/>
      <c r="O16" s="12"/>
      <c r="P16" s="12"/>
      <c r="Q16" s="30" t="str">
        <f>'TABEL 4 RENSTRA'!F17</f>
        <v>Penyelenggaraan Rapat Koordinasi dan Konsultasi SKPD</v>
      </c>
      <c r="R16" s="12"/>
      <c r="S16" s="12"/>
      <c r="T16" s="30" t="str">
        <f>'TABEL 4 RENSTRA'!L17</f>
        <v>Jumlah      Laporan      Penyelenggaraan      Rapat Koordinasi dan Konsultasi SKPD</v>
      </c>
      <c r="U16" s="32">
        <f>IF('RENAKSI 2025'!V16="","",'RENAKSI 2025'!V16)</f>
        <v>120</v>
      </c>
      <c r="V16" s="27">
        <f t="shared" si="2"/>
        <v>9</v>
      </c>
      <c r="W16" s="25">
        <f t="shared" si="4"/>
        <v>7.5</v>
      </c>
      <c r="X16" s="32">
        <f>IF('RENAKSI 2025'!X16="","",'RENAKSI 2025'!X16)</f>
        <v>187468000</v>
      </c>
      <c r="Y16" s="179">
        <v>23541984</v>
      </c>
      <c r="Z16" s="169">
        <f t="shared" si="3"/>
        <v>12.557868009473616</v>
      </c>
      <c r="AA16" s="21" t="str">
        <f>IF('RENAKSI 2025'!Z16="","",'RENAKSI 2025'!Z16)</f>
        <v>Bagian Umum dan Kepegawaian</v>
      </c>
      <c r="AB16" s="21"/>
      <c r="AC16" s="21"/>
    </row>
    <row r="17" spans="1:29" s="31" customFormat="1" ht="47" customHeight="1" x14ac:dyDescent="0.35">
      <c r="A17" s="40"/>
      <c r="B17" s="154"/>
      <c r="C17" s="24"/>
      <c r="D17" s="153"/>
      <c r="E17" s="140"/>
      <c r="F17" s="25">
        <f>IF('RENAKSI 2025'!F17="","",'RENAKSI 2025'!F17)</f>
        <v>0</v>
      </c>
      <c r="G17" s="25">
        <v>0</v>
      </c>
      <c r="H17" s="25">
        <v>0</v>
      </c>
      <c r="I17" s="27" t="str">
        <f>IF('RENAKSI 2025'!J17="","",'RENAKSI 2025'!J17)</f>
        <v/>
      </c>
      <c r="J17" s="154" t="str">
        <f>IF('RENAKSI 2025'!K17="","",'RENAKSI 2025'!K17)</f>
        <v/>
      </c>
      <c r="K17" s="25">
        <f>IF('RENAKSI 2025'!L17="","",'RENAKSI 2025'!L17)</f>
        <v>0</v>
      </c>
      <c r="L17" s="25">
        <v>0</v>
      </c>
      <c r="M17" s="25">
        <v>0</v>
      </c>
      <c r="N17" s="25"/>
      <c r="O17" s="153"/>
      <c r="P17" s="207" t="str">
        <f>'TABEL 4 RENSTRA'!E18</f>
        <v>Pengadaan Barang Milik Daerah Penunjang Urusan Pemerintah Daerah</v>
      </c>
      <c r="Q17" s="263"/>
      <c r="R17" s="153"/>
      <c r="S17" s="207" t="str">
        <f>'TABEL 4 RENSTRA'!K18</f>
        <v>Persentase pemenuhan Barang Milik Daerah sesuai dengan perencanaan Kecamatan Padang Panjang Barat</v>
      </c>
      <c r="T17" s="263"/>
      <c r="U17" s="32">
        <f>IF('RENAKSI 2025'!V17="","",'RENAKSI 2025'!V17)</f>
        <v>90</v>
      </c>
      <c r="V17" s="27">
        <f t="shared" si="2"/>
        <v>0</v>
      </c>
      <c r="W17" s="25">
        <f t="shared" si="4"/>
        <v>0</v>
      </c>
      <c r="X17" s="32">
        <f>IF('RENAKSI 2025'!X17="","",'RENAKSI 2025'!X17)</f>
        <v>25000000</v>
      </c>
      <c r="Y17" s="179">
        <f>SUM(Y18:Y22)</f>
        <v>0</v>
      </c>
      <c r="Z17" s="25">
        <f t="shared" si="3"/>
        <v>0</v>
      </c>
      <c r="AA17" s="21" t="str">
        <f>IF('RENAKSI 2025'!Z17="","",'RENAKSI 2025'!Z17)</f>
        <v/>
      </c>
      <c r="AB17" s="21"/>
      <c r="AC17" s="21"/>
    </row>
    <row r="18" spans="1:29" s="31" customFormat="1" ht="46" x14ac:dyDescent="0.35">
      <c r="A18" s="40"/>
      <c r="B18" s="154"/>
      <c r="C18" s="24"/>
      <c r="D18" s="153"/>
      <c r="E18" s="140"/>
      <c r="F18" s="25">
        <f>IF('RENAKSI 2025'!F18="","",'RENAKSI 2025'!F18)</f>
        <v>0</v>
      </c>
      <c r="G18" s="25">
        <v>0</v>
      </c>
      <c r="H18" s="25">
        <v>0</v>
      </c>
      <c r="I18" s="27" t="str">
        <f>IF('RENAKSI 2025'!J18="","",'RENAKSI 2025'!J18)</f>
        <v/>
      </c>
      <c r="J18" s="154" t="str">
        <f>IF('RENAKSI 2025'!K18="","",'RENAKSI 2025'!K18)</f>
        <v/>
      </c>
      <c r="K18" s="25">
        <f>IF('RENAKSI 2025'!L18="","",'RENAKSI 2025'!L18)</f>
        <v>0</v>
      </c>
      <c r="L18" s="25">
        <v>0</v>
      </c>
      <c r="M18" s="25">
        <v>0</v>
      </c>
      <c r="N18" s="25"/>
      <c r="O18" s="153"/>
      <c r="P18" s="153"/>
      <c r="Q18" s="154" t="str">
        <f>'TABEL 4 RENSTRA'!F19</f>
        <v xml:space="preserve">Pengadaan  Kendaraan  Perorangan Dinas atau Kendaraan Dinas Jabatan </v>
      </c>
      <c r="R18" s="153"/>
      <c r="S18" s="153"/>
      <c r="T18" s="154" t="str">
        <f>'TABEL 4 RENSTRA'!L19</f>
        <v>Jumlah Unit Kendaraan Perorangan Dinas atau Kendaraan Dinas Jabatan yang Disediakan</v>
      </c>
      <c r="U18" s="32">
        <f>IF('RENAKSI 2025'!V18="","",'RENAKSI 2025'!V18)</f>
        <v>0</v>
      </c>
      <c r="V18" s="27">
        <f t="shared" si="2"/>
        <v>0</v>
      </c>
      <c r="W18" s="25">
        <v>0</v>
      </c>
      <c r="X18" s="32">
        <f>IF('RENAKSI 2025'!X18="","",'RENAKSI 2025'!X18)</f>
        <v>0</v>
      </c>
      <c r="Y18" s="179">
        <v>0</v>
      </c>
      <c r="Z18" s="25">
        <v>0</v>
      </c>
      <c r="AA18" s="21" t="str">
        <f>IF('RENAKSI 2025'!Z18="","",'RENAKSI 2025'!Z18)</f>
        <v>Bagian Umum dan Kepegawaian</v>
      </c>
      <c r="AB18" s="21"/>
      <c r="AC18" s="21"/>
    </row>
    <row r="19" spans="1:29" s="31" customFormat="1" ht="57.5" x14ac:dyDescent="0.35">
      <c r="A19" s="40"/>
      <c r="B19" s="154"/>
      <c r="C19" s="24"/>
      <c r="D19" s="153"/>
      <c r="E19" s="140"/>
      <c r="F19" s="25">
        <f>IF('RENAKSI 2025'!F19="","",'RENAKSI 2025'!F19)</f>
        <v>0</v>
      </c>
      <c r="G19" s="25">
        <v>0</v>
      </c>
      <c r="H19" s="25">
        <v>0</v>
      </c>
      <c r="I19" s="27" t="str">
        <f>IF('RENAKSI 2025'!J19="","",'RENAKSI 2025'!J19)</f>
        <v/>
      </c>
      <c r="J19" s="154" t="str">
        <f>IF('RENAKSI 2025'!K19="","",'RENAKSI 2025'!K19)</f>
        <v/>
      </c>
      <c r="K19" s="25">
        <f>IF('RENAKSI 2025'!L19="","",'RENAKSI 2025'!L19)</f>
        <v>0</v>
      </c>
      <c r="L19" s="25">
        <v>0</v>
      </c>
      <c r="M19" s="25">
        <v>0</v>
      </c>
      <c r="N19" s="25"/>
      <c r="O19" s="153"/>
      <c r="P19" s="153"/>
      <c r="Q19" s="154" t="str">
        <f>'TABEL 4 RENSTRA'!F20</f>
        <v>Pengadaan  Kendaraan  Dinas  Operasional  atau Lapangan</v>
      </c>
      <c r="R19" s="153"/>
      <c r="S19" s="153"/>
      <c r="T19" s="154" t="str">
        <f>'TABEL 4 RENSTRA'!L20</f>
        <v>Jumlah Unit Kendaraan Perorangan Dinas atau Kendaraan Dinas lapangan yang Disediakan</v>
      </c>
      <c r="U19" s="32">
        <f>IF('RENAKSI 2025'!V19="","",'RENAKSI 2025'!V19)</f>
        <v>0</v>
      </c>
      <c r="V19" s="27">
        <f t="shared" si="2"/>
        <v>0</v>
      </c>
      <c r="W19" s="25">
        <v>0</v>
      </c>
      <c r="X19" s="32">
        <f>IF('RENAKSI 2025'!X19="","",'RENAKSI 2025'!X19)</f>
        <v>0</v>
      </c>
      <c r="Y19" s="179">
        <v>0</v>
      </c>
      <c r="Z19" s="25">
        <v>0</v>
      </c>
      <c r="AA19" s="21" t="str">
        <f>IF('RENAKSI 2025'!Z19="","",'RENAKSI 2025'!Z19)</f>
        <v>Bagian Umum dan Kepegawaian</v>
      </c>
      <c r="AB19" s="21"/>
      <c r="AC19" s="21"/>
    </row>
    <row r="20" spans="1:29" s="31" customFormat="1" ht="34.5" x14ac:dyDescent="0.35">
      <c r="A20" s="40"/>
      <c r="B20" s="154"/>
      <c r="C20" s="24"/>
      <c r="D20" s="153"/>
      <c r="E20" s="140"/>
      <c r="F20" s="25">
        <f>IF('RENAKSI 2025'!F20="","",'RENAKSI 2025'!F20)</f>
        <v>0</v>
      </c>
      <c r="G20" s="25">
        <v>0</v>
      </c>
      <c r="H20" s="25">
        <v>0</v>
      </c>
      <c r="I20" s="27" t="str">
        <f>IF('RENAKSI 2025'!J20="","",'RENAKSI 2025'!J20)</f>
        <v/>
      </c>
      <c r="J20" s="154" t="str">
        <f>IF('RENAKSI 2025'!K20="","",'RENAKSI 2025'!K20)</f>
        <v/>
      </c>
      <c r="K20" s="25">
        <f>IF('RENAKSI 2025'!L20="","",'RENAKSI 2025'!L20)</f>
        <v>0</v>
      </c>
      <c r="L20" s="25">
        <v>0</v>
      </c>
      <c r="M20" s="25">
        <v>0</v>
      </c>
      <c r="N20" s="25"/>
      <c r="O20" s="153"/>
      <c r="P20" s="153"/>
      <c r="Q20" s="154" t="str">
        <f>'TABEL 4 RENSTRA'!F21</f>
        <v>Pengadaan Peralatan dan Mesin Lainnya</v>
      </c>
      <c r="R20" s="153"/>
      <c r="S20" s="153"/>
      <c r="T20" s="154" t="str">
        <f>'TABEL 4 RENSTRA'!L21</f>
        <v>Jumlah Unit Peralatan dan Mesin Lainnya yang Disediakan</v>
      </c>
      <c r="U20" s="32">
        <f>IF('RENAKSI 2025'!V20="","",'RENAKSI 2025'!V20)</f>
        <v>28</v>
      </c>
      <c r="V20" s="27">
        <f t="shared" si="2"/>
        <v>0</v>
      </c>
      <c r="W20" s="25">
        <f t="shared" ref="W20" si="14">IF(U20="","",V20/U20*100)</f>
        <v>0</v>
      </c>
      <c r="X20" s="32">
        <f>IF('RENAKSI 2025'!X20="","",'RENAKSI 2025'!X20)</f>
        <v>25000000</v>
      </c>
      <c r="Y20" s="179">
        <v>0</v>
      </c>
      <c r="Z20" s="25">
        <f t="shared" ref="Z20" si="15">IF(X20="","",Y20/X20*100)</f>
        <v>0</v>
      </c>
      <c r="AA20" s="21" t="str">
        <f>IF('RENAKSI 2025'!Z20="","",'RENAKSI 2025'!Z20)</f>
        <v>Bagian Umum dan Kepegawaian</v>
      </c>
      <c r="AB20" s="21"/>
      <c r="AC20" s="21"/>
    </row>
    <row r="21" spans="1:29" s="31" customFormat="1" ht="34.5" x14ac:dyDescent="0.35">
      <c r="A21" s="40"/>
      <c r="B21" s="154"/>
      <c r="C21" s="24"/>
      <c r="D21" s="153"/>
      <c r="E21" s="140"/>
      <c r="F21" s="25">
        <f>IF('RENAKSI 2025'!F21="","",'RENAKSI 2025'!F21)</f>
        <v>0</v>
      </c>
      <c r="G21" s="25">
        <v>0</v>
      </c>
      <c r="H21" s="25">
        <v>0</v>
      </c>
      <c r="I21" s="27" t="str">
        <f>IF('RENAKSI 2025'!J21="","",'RENAKSI 2025'!J21)</f>
        <v/>
      </c>
      <c r="J21" s="154" t="str">
        <f>IF('RENAKSI 2025'!K21="","",'RENAKSI 2025'!K21)</f>
        <v/>
      </c>
      <c r="K21" s="25">
        <f>IF('RENAKSI 2025'!L21="","",'RENAKSI 2025'!L21)</f>
        <v>0</v>
      </c>
      <c r="L21" s="25">
        <v>0</v>
      </c>
      <c r="M21" s="25">
        <v>0</v>
      </c>
      <c r="N21" s="25"/>
      <c r="O21" s="153"/>
      <c r="P21" s="153"/>
      <c r="Q21" s="154" t="str">
        <f>'TABEL 4 RENSTRA'!F22</f>
        <v>Pengadaan Gedung Kantor atau Bangunan Lainnya</v>
      </c>
      <c r="R21" s="153"/>
      <c r="S21" s="153"/>
      <c r="T21" s="154" t="str">
        <f>'TABEL 4 RENSTRA'!L22</f>
        <v>Jumlah  Unit  Gedung  Kantor  atau  Bangunan Lainnya yang Disediakan</v>
      </c>
      <c r="U21" s="32">
        <f>IF('RENAKSI 2025'!V21="","",'RENAKSI 2025'!V21)</f>
        <v>0</v>
      </c>
      <c r="V21" s="27">
        <f t="shared" si="2"/>
        <v>0</v>
      </c>
      <c r="W21" s="25">
        <v>0</v>
      </c>
      <c r="X21" s="32">
        <f>IF('RENAKSI 2025'!X21="","",'RENAKSI 2025'!X21)</f>
        <v>0</v>
      </c>
      <c r="Y21" s="179">
        <v>0</v>
      </c>
      <c r="Z21" s="25">
        <v>0</v>
      </c>
      <c r="AA21" s="21" t="str">
        <f>IF('RENAKSI 2025'!Z21="","",'RENAKSI 2025'!Z21)</f>
        <v>Bagian Umum dan Kepegawaian</v>
      </c>
      <c r="AB21" s="21"/>
      <c r="AC21" s="21"/>
    </row>
    <row r="22" spans="1:29" s="31" customFormat="1" ht="46" x14ac:dyDescent="0.35">
      <c r="A22" s="40"/>
      <c r="B22" s="154"/>
      <c r="C22" s="24"/>
      <c r="D22" s="153"/>
      <c r="E22" s="140"/>
      <c r="F22" s="25">
        <f>IF('RENAKSI 2025'!F22="","",'RENAKSI 2025'!F22)</f>
        <v>0</v>
      </c>
      <c r="G22" s="25">
        <v>0</v>
      </c>
      <c r="H22" s="25">
        <v>0</v>
      </c>
      <c r="I22" s="27" t="str">
        <f>IF('RENAKSI 2025'!J22="","",'RENAKSI 2025'!J22)</f>
        <v/>
      </c>
      <c r="J22" s="154" t="str">
        <f>IF('RENAKSI 2025'!K22="","",'RENAKSI 2025'!K22)</f>
        <v/>
      </c>
      <c r="K22" s="25">
        <f>IF('RENAKSI 2025'!L22="","",'RENAKSI 2025'!L22)</f>
        <v>0</v>
      </c>
      <c r="L22" s="25">
        <v>0</v>
      </c>
      <c r="M22" s="25">
        <v>0</v>
      </c>
      <c r="N22" s="25"/>
      <c r="O22" s="153"/>
      <c r="P22" s="153"/>
      <c r="Q22" s="154" t="str">
        <f>'TABEL 4 RENSTRA'!F23</f>
        <v>Pengadaan Sarana dan Prasarana Gedung Kantor atau Bangunan Lainnya</v>
      </c>
      <c r="R22" s="153"/>
      <c r="S22" s="153"/>
      <c r="T22" s="154" t="str">
        <f>'TABEL 4 RENSTRA'!L23</f>
        <v>Jumlah  Unit  Sarana dan Prasarana Gedung  Kantor  atau  Bangunan
Lainnya yang Disediakan</v>
      </c>
      <c r="U22" s="32">
        <f>IF('RENAKSI 2025'!V22="","",'RENAKSI 2025'!V22)</f>
        <v>0</v>
      </c>
      <c r="V22" s="27">
        <f t="shared" si="2"/>
        <v>0</v>
      </c>
      <c r="W22" s="25">
        <v>0</v>
      </c>
      <c r="X22" s="32">
        <f>IF('RENAKSI 2025'!X22="","",'RENAKSI 2025'!X22)</f>
        <v>0</v>
      </c>
      <c r="Y22" s="179">
        <v>0</v>
      </c>
      <c r="Z22" s="25">
        <v>0</v>
      </c>
      <c r="AA22" s="21" t="str">
        <f>IF('RENAKSI 2025'!Z22="","",'RENAKSI 2025'!Z22)</f>
        <v>Bagian Umum dan Kepegawaian</v>
      </c>
      <c r="AB22" s="21"/>
      <c r="AC22" s="21"/>
    </row>
    <row r="23" spans="1:29" s="31" customFormat="1" ht="47" customHeight="1" x14ac:dyDescent="0.35">
      <c r="A23" s="40"/>
      <c r="B23" s="154"/>
      <c r="C23" s="24"/>
      <c r="D23" s="153"/>
      <c r="E23" s="140"/>
      <c r="F23" s="25">
        <f>IF('RENAKSI 2025'!F23="","",'RENAKSI 2025'!F23)</f>
        <v>20</v>
      </c>
      <c r="G23" s="25">
        <v>20</v>
      </c>
      <c r="H23" s="25">
        <f t="shared" ref="H23:H33" si="16">IF(F23="","",G23/F23*100)</f>
        <v>100</v>
      </c>
      <c r="I23" s="27" t="str">
        <f>IF('RENAKSI 2025'!J23="","",'RENAKSI 2025'!J23)</f>
        <v/>
      </c>
      <c r="J23" s="154" t="str">
        <f>IF('RENAKSI 2025'!K23="","",'RENAKSI 2025'!K23)</f>
        <v/>
      </c>
      <c r="K23" s="25">
        <f>IF('RENAKSI 2025'!L23="","",'RENAKSI 2025'!L23)</f>
        <v>20</v>
      </c>
      <c r="L23" s="25">
        <v>20</v>
      </c>
      <c r="M23" s="25">
        <f t="shared" ref="M23:M33" si="17">IF(K23="","",L23/K23*100)</f>
        <v>100</v>
      </c>
      <c r="N23" s="25"/>
      <c r="O23" s="153"/>
      <c r="P23" s="207" t="str">
        <f>'TABEL 4 RENSTRA'!E24</f>
        <v>Penyediaan Jasa Penunjang Urusan Pemerintahan Daerah</v>
      </c>
      <c r="Q23" s="263"/>
      <c r="R23" s="153"/>
      <c r="S23" s="207" t="str">
        <f>'TABEL 4 RENSTRA'!K24</f>
        <v>Persentase penyediaan jasa penunjang urusan pemerintahan daerah yang terpenuhi</v>
      </c>
      <c r="T23" s="263"/>
      <c r="U23" s="32">
        <f>IF('RENAKSI 2025'!V23="","",'RENAKSI 2025'!V23)</f>
        <v>90</v>
      </c>
      <c r="V23" s="27">
        <f t="shared" si="2"/>
        <v>20</v>
      </c>
      <c r="W23" s="169">
        <f t="shared" ref="W23:W32" si="18">IF(U23="","",V23/U23*100)</f>
        <v>22.222222222222221</v>
      </c>
      <c r="X23" s="32">
        <f>IF('RENAKSI 2025'!X23="","",'RENAKSI 2025'!X23)</f>
        <v>2167931284</v>
      </c>
      <c r="Y23" s="179">
        <f>SUM(Y24:Y26)</f>
        <v>484958347</v>
      </c>
      <c r="Z23" s="169">
        <f t="shared" ref="Z23:Z32" si="19">IF(X23="","",Y23/X23*100)</f>
        <v>22.369636463071586</v>
      </c>
      <c r="AA23" s="21" t="str">
        <f>IF('RENAKSI 2025'!Z23="","",'RENAKSI 2025'!Z23)</f>
        <v/>
      </c>
      <c r="AB23" s="21"/>
      <c r="AC23" s="21"/>
    </row>
    <row r="24" spans="1:29" s="31" customFormat="1" ht="34.5" x14ac:dyDescent="0.35">
      <c r="A24" s="40"/>
      <c r="B24" s="154"/>
      <c r="C24" s="24"/>
      <c r="D24" s="153"/>
      <c r="E24" s="140"/>
      <c r="F24" s="25">
        <f>IF('RENAKSI 2025'!F24="","",'RENAKSI 2025'!F24)</f>
        <v>3</v>
      </c>
      <c r="G24" s="25">
        <v>3</v>
      </c>
      <c r="H24" s="25">
        <f t="shared" si="16"/>
        <v>100</v>
      </c>
      <c r="I24" s="27" t="str">
        <f>IF('RENAKSI 2025'!J24="","",'RENAKSI 2025'!J24)</f>
        <v/>
      </c>
      <c r="J24" s="154" t="str">
        <f>IF('RENAKSI 2025'!K24="","",'RENAKSI 2025'!K24)</f>
        <v/>
      </c>
      <c r="K24" s="25">
        <f>IF('RENAKSI 2025'!L24="","",'RENAKSI 2025'!L24)</f>
        <v>3</v>
      </c>
      <c r="L24" s="25">
        <v>3</v>
      </c>
      <c r="M24" s="25">
        <f t="shared" si="17"/>
        <v>100</v>
      </c>
      <c r="N24" s="25"/>
      <c r="O24" s="153"/>
      <c r="P24" s="153"/>
      <c r="Q24" s="154" t="str">
        <f>'TABEL 4 RENSTRA'!F25</f>
        <v xml:space="preserve">Penyediaan Jasa Surat Menyurat </v>
      </c>
      <c r="R24" s="153"/>
      <c r="S24" s="153"/>
      <c r="T24" s="154" t="str">
        <f>'TABEL 4 RENSTRA'!L25</f>
        <v>Jumlah     Laporan     Penyediaan     Jasa     Surat Menyurat</v>
      </c>
      <c r="U24" s="32">
        <f>IF('RENAKSI 2025'!V24="","",'RENAKSI 2025'!V24)</f>
        <v>108</v>
      </c>
      <c r="V24" s="27">
        <f t="shared" si="2"/>
        <v>3</v>
      </c>
      <c r="W24" s="169">
        <f t="shared" si="18"/>
        <v>2.7777777777777777</v>
      </c>
      <c r="X24" s="32">
        <f>IF('RENAKSI 2025'!X24="","",'RENAKSI 2025'!X24)</f>
        <v>920000</v>
      </c>
      <c r="Y24" s="179">
        <v>500000</v>
      </c>
      <c r="Z24" s="169">
        <f t="shared" si="19"/>
        <v>54.347826086956516</v>
      </c>
      <c r="AA24" s="21" t="str">
        <f>IF('RENAKSI 2025'!Z24="","",'RENAKSI 2025'!Z24)</f>
        <v>Bagian Umum dan Kepegawaian</v>
      </c>
      <c r="AB24" s="21"/>
      <c r="AC24" s="21"/>
    </row>
    <row r="25" spans="1:29" s="31" customFormat="1" ht="57.5" x14ac:dyDescent="0.35">
      <c r="A25" s="40"/>
      <c r="B25" s="154"/>
      <c r="C25" s="24"/>
      <c r="D25" s="153"/>
      <c r="E25" s="140"/>
      <c r="F25" s="25">
        <f>IF('RENAKSI 2025'!F25="","",'RENAKSI 2025'!F25)</f>
        <v>4</v>
      </c>
      <c r="G25" s="25">
        <v>4</v>
      </c>
      <c r="H25" s="25">
        <f t="shared" si="16"/>
        <v>100</v>
      </c>
      <c r="I25" s="27" t="str">
        <f>IF('RENAKSI 2025'!J25="","",'RENAKSI 2025'!J25)</f>
        <v/>
      </c>
      <c r="J25" s="154" t="str">
        <f>IF('RENAKSI 2025'!K25="","",'RENAKSI 2025'!K25)</f>
        <v/>
      </c>
      <c r="K25" s="25">
        <f>IF('RENAKSI 2025'!L25="","",'RENAKSI 2025'!L25)</f>
        <v>4</v>
      </c>
      <c r="L25" s="25">
        <v>4</v>
      </c>
      <c r="M25" s="25">
        <f t="shared" si="17"/>
        <v>100</v>
      </c>
      <c r="N25" s="25"/>
      <c r="O25" s="153"/>
      <c r="P25" s="153"/>
      <c r="Q25" s="154" t="str">
        <f>'TABEL 4 RENSTRA'!F26</f>
        <v>Penyediaan Jasa Komunikasi, Sumber daya Air dan Listrik</v>
      </c>
      <c r="R25" s="153"/>
      <c r="S25" s="153"/>
      <c r="T25" s="154" t="str">
        <f>'TABEL 4 RENSTRA'!L26</f>
        <v>Jumlah  Laporan  Penyediaan  Jasa  Komunikasi, Sumber Daya Air dan Listrik yang Disediakan</v>
      </c>
      <c r="U25" s="32">
        <f>IF('RENAKSI 2025'!V25="","",'RENAKSI 2025'!V25)</f>
        <v>217</v>
      </c>
      <c r="V25" s="27">
        <f t="shared" si="2"/>
        <v>4</v>
      </c>
      <c r="W25" s="169">
        <f t="shared" si="18"/>
        <v>1.8433179723502304</v>
      </c>
      <c r="X25" s="32">
        <f>IF('RENAKSI 2025'!X25="","",'RENAKSI 2025'!X25)</f>
        <v>102156084</v>
      </c>
      <c r="Y25" s="179">
        <v>12144426</v>
      </c>
      <c r="Z25" s="169">
        <f t="shared" si="19"/>
        <v>11.88810839695069</v>
      </c>
      <c r="AA25" s="21" t="str">
        <f>IF('RENAKSI 2025'!Z25="","",'RENAKSI 2025'!Z25)</f>
        <v>Bagian Umum dan Kepegawaian</v>
      </c>
      <c r="AB25" s="21"/>
      <c r="AC25" s="21"/>
    </row>
    <row r="26" spans="1:29" s="31" customFormat="1" ht="46" x14ac:dyDescent="0.35">
      <c r="A26" s="40"/>
      <c r="B26" s="154"/>
      <c r="C26" s="24"/>
      <c r="D26" s="153"/>
      <c r="E26" s="140"/>
      <c r="F26" s="25">
        <f>IF('RENAKSI 2025'!F26="","",'RENAKSI 2025'!F26)</f>
        <v>27</v>
      </c>
      <c r="G26" s="25">
        <v>27</v>
      </c>
      <c r="H26" s="25">
        <f t="shared" si="16"/>
        <v>100</v>
      </c>
      <c r="I26" s="27" t="str">
        <f>IF('RENAKSI 2025'!J26="","",'RENAKSI 2025'!J26)</f>
        <v/>
      </c>
      <c r="J26" s="154" t="str">
        <f>IF('RENAKSI 2025'!K26="","",'RENAKSI 2025'!K26)</f>
        <v/>
      </c>
      <c r="K26" s="25">
        <f>IF('RENAKSI 2025'!L26="","",'RENAKSI 2025'!L26)</f>
        <v>27</v>
      </c>
      <c r="L26" s="25">
        <v>27</v>
      </c>
      <c r="M26" s="25">
        <f t="shared" si="17"/>
        <v>100</v>
      </c>
      <c r="N26" s="25"/>
      <c r="O26" s="153"/>
      <c r="P26" s="153"/>
      <c r="Q26" s="154" t="str">
        <f>'TABEL 4 RENSTRA'!F27</f>
        <v xml:space="preserve">Penyediaan Jasa Pelayanan Umum Kantor </v>
      </c>
      <c r="R26" s="153"/>
      <c r="S26" s="153"/>
      <c r="T26" s="154" t="str">
        <f>'TABEL 4 RENSTRA'!L27</f>
        <v>Jumlah   Laporan   Penyediaan   Jasa   Pelayanan Umum Kantor yang Disediakan</v>
      </c>
      <c r="U26" s="32">
        <f>IF('RENAKSI 2025'!V26="","",'RENAKSI 2025'!V26)</f>
        <v>108</v>
      </c>
      <c r="V26" s="27">
        <f t="shared" si="2"/>
        <v>27</v>
      </c>
      <c r="W26" s="25">
        <f t="shared" si="18"/>
        <v>25</v>
      </c>
      <c r="X26" s="32">
        <f>IF('RENAKSI 2025'!X26="","",'RENAKSI 2025'!X26)</f>
        <v>2064855200</v>
      </c>
      <c r="Y26" s="179">
        <v>472313921</v>
      </c>
      <c r="Z26" s="169">
        <f t="shared" si="19"/>
        <v>22.873948788273385</v>
      </c>
      <c r="AA26" s="21" t="str">
        <f>IF('RENAKSI 2025'!Z26="","",'RENAKSI 2025'!Z26)</f>
        <v>Bagian Umum dan Kepegawaian</v>
      </c>
      <c r="AB26" s="21"/>
      <c r="AC26" s="21"/>
    </row>
    <row r="27" spans="1:29" s="31" customFormat="1" ht="47" customHeight="1" x14ac:dyDescent="0.35">
      <c r="A27" s="40"/>
      <c r="B27" s="154"/>
      <c r="C27" s="24"/>
      <c r="D27" s="153"/>
      <c r="E27" s="140"/>
      <c r="F27" s="25">
        <f>IF('RENAKSI 2025'!F27="","",'RENAKSI 2025'!F27)</f>
        <v>20</v>
      </c>
      <c r="G27" s="25">
        <v>20</v>
      </c>
      <c r="H27" s="25">
        <f t="shared" si="16"/>
        <v>100</v>
      </c>
      <c r="I27" s="27" t="str">
        <f>IF('RENAKSI 2025'!J27="","",'RENAKSI 2025'!J27)</f>
        <v/>
      </c>
      <c r="J27" s="154" t="str">
        <f>IF('RENAKSI 2025'!K27="","",'RENAKSI 2025'!K27)</f>
        <v/>
      </c>
      <c r="K27" s="25">
        <f>IF('RENAKSI 2025'!L27="","",'RENAKSI 2025'!L27)</f>
        <v>20</v>
      </c>
      <c r="L27" s="25">
        <v>20</v>
      </c>
      <c r="M27" s="25">
        <f t="shared" si="17"/>
        <v>100</v>
      </c>
      <c r="N27" s="25"/>
      <c r="O27" s="153"/>
      <c r="P27" s="207" t="str">
        <f>'TABEL 4 RENSTRA'!E28</f>
        <v>Pemeliharaan Barang Milik Daerah Penunjang Urusan Pemerintahan Daerah</v>
      </c>
      <c r="Q27" s="263"/>
      <c r="R27" s="153"/>
      <c r="S27" s="207" t="str">
        <f>'TABEL 4 RENSTRA'!K28</f>
        <v xml:space="preserve">Persentase ketersediaan Barang Milik Daerah berkondisi baik </v>
      </c>
      <c r="T27" s="263"/>
      <c r="U27" s="32">
        <f>IF('RENAKSI 2025'!V27="","",'RENAKSI 2025'!V27)</f>
        <v>90</v>
      </c>
      <c r="V27" s="27">
        <f t="shared" si="2"/>
        <v>20</v>
      </c>
      <c r="W27" s="169">
        <f t="shared" si="18"/>
        <v>22.222222222222221</v>
      </c>
      <c r="X27" s="32">
        <f>IF('RENAKSI 2025'!X27="","",'RENAKSI 2025'!X27)</f>
        <v>688685000</v>
      </c>
      <c r="Y27" s="179">
        <f>SUM(Y28:Y31)</f>
        <v>44435900</v>
      </c>
      <c r="Z27" s="169">
        <f t="shared" si="19"/>
        <v>6.4522822480524473</v>
      </c>
      <c r="AA27" s="21" t="str">
        <f>IF('RENAKSI 2025'!Z27="","",'RENAKSI 2025'!Z27)</f>
        <v/>
      </c>
      <c r="AB27" s="21"/>
      <c r="AC27" s="21"/>
    </row>
    <row r="28" spans="1:29" s="31" customFormat="1" ht="57.5" x14ac:dyDescent="0.35">
      <c r="A28" s="40"/>
      <c r="B28" s="154"/>
      <c r="C28" s="24"/>
      <c r="D28" s="153"/>
      <c r="E28" s="140"/>
      <c r="F28" s="25">
        <f>IF('RENAKSI 2025'!F28="","",'RENAKSI 2025'!F28)</f>
        <v>36</v>
      </c>
      <c r="G28" s="25">
        <v>36</v>
      </c>
      <c r="H28" s="25">
        <f t="shared" si="16"/>
        <v>100</v>
      </c>
      <c r="I28" s="27" t="str">
        <f>IF('RENAKSI 2025'!J28="","",'RENAKSI 2025'!J28)</f>
        <v/>
      </c>
      <c r="J28" s="154" t="str">
        <f>IF('RENAKSI 2025'!K28="","",'RENAKSI 2025'!K28)</f>
        <v/>
      </c>
      <c r="K28" s="25">
        <f>IF('RENAKSI 2025'!L28="","",'RENAKSI 2025'!L28)</f>
        <v>36</v>
      </c>
      <c r="L28" s="25">
        <v>36</v>
      </c>
      <c r="M28" s="25">
        <f t="shared" si="17"/>
        <v>100</v>
      </c>
      <c r="N28" s="25"/>
      <c r="O28" s="153"/>
      <c r="P28" s="153"/>
      <c r="Q28" s="154" t="str">
        <f>'TABEL 4 RENSTRA'!F29</f>
        <v>Penyediaan Jasa Pemeliharaan, Biaya Pemeliharaan, dan Pajak Kendaraan Perorangan Dinas atau Kendaraan Dinas Jabatan</v>
      </c>
      <c r="R28" s="153"/>
      <c r="S28" s="153"/>
      <c r="T28" s="154" t="str">
        <f>'TABEL 4 RENSTRA'!L29</f>
        <v>Jumlah Kendaraan Perorangan Dinas atau Kendaraan Dinas Jabatan yang Dipelihara dan dibayarkan Pajaknya</v>
      </c>
      <c r="U28" s="32">
        <f>IF('RENAKSI 2025'!V28="","",'RENAKSI 2025'!V28)</f>
        <v>47</v>
      </c>
      <c r="V28" s="27">
        <f t="shared" si="2"/>
        <v>36</v>
      </c>
      <c r="W28" s="169">
        <f t="shared" si="18"/>
        <v>76.59574468085107</v>
      </c>
      <c r="X28" s="32">
        <f>IF('RENAKSI 2025'!X28="","",'RENAKSI 2025'!X28)</f>
        <v>198343000</v>
      </c>
      <c r="Y28" s="179">
        <v>40090900</v>
      </c>
      <c r="Z28" s="169">
        <f t="shared" si="19"/>
        <v>20.212913992427257</v>
      </c>
      <c r="AA28" s="21" t="str">
        <f>IF('RENAKSI 2025'!Z28="","",'RENAKSI 2025'!Z28)</f>
        <v>Bagian Umum dan Kepegawaian</v>
      </c>
      <c r="AB28" s="21"/>
      <c r="AC28" s="21"/>
    </row>
    <row r="29" spans="1:29" s="31" customFormat="1" ht="69" x14ac:dyDescent="0.35">
      <c r="A29" s="40"/>
      <c r="B29" s="154"/>
      <c r="C29" s="24"/>
      <c r="D29" s="153"/>
      <c r="E29" s="140"/>
      <c r="F29" s="25">
        <f>IF('RENAKSI 2025'!F29="","",'RENAKSI 2025'!F29)</f>
        <v>0</v>
      </c>
      <c r="G29" s="25">
        <v>0</v>
      </c>
      <c r="H29" s="25">
        <v>0</v>
      </c>
      <c r="I29" s="27" t="str">
        <f>IF('RENAKSI 2025'!J29="","",'RENAKSI 2025'!J29)</f>
        <v/>
      </c>
      <c r="J29" s="154" t="str">
        <f>IF('RENAKSI 2025'!K29="","",'RENAKSI 2025'!K29)</f>
        <v/>
      </c>
      <c r="K29" s="25">
        <f>IF('RENAKSI 2025'!L29="","",'RENAKSI 2025'!L29)</f>
        <v>0</v>
      </c>
      <c r="L29" s="25">
        <v>0</v>
      </c>
      <c r="M29" s="25">
        <v>0</v>
      </c>
      <c r="N29" s="25"/>
      <c r="O29" s="153"/>
      <c r="P29" s="153"/>
      <c r="Q29" s="154" t="str">
        <f>'TABEL 4 RENSTRA'!F30</f>
        <v>Penyediaan Jasa Pemeliharaan, Biaya Pemeliharaan, Pajak dan Perizinan Kendaraan Dinas Operasional atau Lapangan</v>
      </c>
      <c r="R29" s="153"/>
      <c r="S29" s="153"/>
      <c r="T29" s="154" t="str">
        <f>'TABEL 4 RENSTRA'!L30</f>
        <v>Jumlah Kendaraan Dinas Operasional atau Lapangan yang Dipelihara dan dibayarkan Pajak dan Perizinannya</v>
      </c>
      <c r="U29" s="32">
        <f>IF('RENAKSI 2025'!V29="","",'RENAKSI 2025'!V29)</f>
        <v>0</v>
      </c>
      <c r="V29" s="27">
        <f t="shared" si="2"/>
        <v>0</v>
      </c>
      <c r="W29" s="25">
        <v>0</v>
      </c>
      <c r="X29" s="32">
        <f>IF('RENAKSI 2025'!X29="","",'RENAKSI 2025'!X29)</f>
        <v>0</v>
      </c>
      <c r="Y29" s="179">
        <v>0</v>
      </c>
      <c r="Z29" s="25" t="e">
        <f t="shared" si="19"/>
        <v>#DIV/0!</v>
      </c>
      <c r="AA29" s="21" t="str">
        <f>IF('RENAKSI 2025'!Z29="","",'RENAKSI 2025'!Z29)</f>
        <v>Bagian Umum dan Kepegawaian</v>
      </c>
      <c r="AB29" s="21"/>
      <c r="AC29" s="21"/>
    </row>
    <row r="30" spans="1:29" s="31" customFormat="1" ht="34.5" x14ac:dyDescent="0.35">
      <c r="A30" s="40"/>
      <c r="B30" s="154"/>
      <c r="C30" s="24"/>
      <c r="D30" s="153"/>
      <c r="E30" s="140"/>
      <c r="F30" s="25">
        <f>IF('RENAKSI 2025'!F30="","",'RENAKSI 2025'!F30)</f>
        <v>21</v>
      </c>
      <c r="G30" s="25">
        <v>21</v>
      </c>
      <c r="H30" s="25">
        <f t="shared" si="16"/>
        <v>100</v>
      </c>
      <c r="I30" s="27" t="str">
        <f>IF('RENAKSI 2025'!J30="","",'RENAKSI 2025'!J30)</f>
        <v/>
      </c>
      <c r="J30" s="154" t="str">
        <f>IF('RENAKSI 2025'!K30="","",'RENAKSI 2025'!K30)</f>
        <v/>
      </c>
      <c r="K30" s="25">
        <f>IF('RENAKSI 2025'!L30="","",'RENAKSI 2025'!L30)</f>
        <v>21</v>
      </c>
      <c r="L30" s="25">
        <v>21</v>
      </c>
      <c r="M30" s="25">
        <v>0</v>
      </c>
      <c r="N30" s="25"/>
      <c r="O30" s="153"/>
      <c r="P30" s="153"/>
      <c r="Q30" s="154" t="str">
        <f>'TABEL 4 RENSTRA'!F31</f>
        <v>Pemeliharaan Peralatan dan Mesin Lainnya</v>
      </c>
      <c r="R30" s="153"/>
      <c r="S30" s="153"/>
      <c r="T30" s="154" t="str">
        <f>'TABEL 4 RENSTRA'!L31</f>
        <v>Jumlah Peralatan dan Mesin Lainnya yang Dipelihara</v>
      </c>
      <c r="U30" s="32">
        <f>IF('RENAKSI 2025'!V30="","",'RENAKSI 2025'!V30)</f>
        <v>21</v>
      </c>
      <c r="V30" s="27">
        <f t="shared" si="2"/>
        <v>21</v>
      </c>
      <c r="W30" s="25">
        <f t="shared" si="18"/>
        <v>100</v>
      </c>
      <c r="X30" s="32">
        <f>IF('RENAKSI 2025'!X30="","",'RENAKSI 2025'!X30)</f>
        <v>100610000</v>
      </c>
      <c r="Y30" s="179">
        <v>4345000</v>
      </c>
      <c r="Z30" s="169">
        <f t="shared" si="19"/>
        <v>4.3186561971970976</v>
      </c>
      <c r="AA30" s="21" t="str">
        <f>IF('RENAKSI 2025'!Z30="","",'RENAKSI 2025'!Z30)</f>
        <v>Bagian Umum dan Kepegawaian</v>
      </c>
      <c r="AB30" s="21"/>
      <c r="AC30" s="21"/>
    </row>
    <row r="31" spans="1:29" s="31" customFormat="1" ht="46" x14ac:dyDescent="0.35">
      <c r="A31" s="40"/>
      <c r="B31" s="154"/>
      <c r="C31" s="24"/>
      <c r="D31" s="153"/>
      <c r="E31" s="140"/>
      <c r="F31" s="25">
        <f>IF('RENAKSI 2025'!F31="","",'RENAKSI 2025'!F31)</f>
        <v>0</v>
      </c>
      <c r="G31" s="25">
        <v>0</v>
      </c>
      <c r="H31" s="25">
        <v>0</v>
      </c>
      <c r="I31" s="27" t="str">
        <f>IF('RENAKSI 2025'!J31="","",'RENAKSI 2025'!J31)</f>
        <v/>
      </c>
      <c r="J31" s="154" t="str">
        <f>IF('RENAKSI 2025'!K31="","",'RENAKSI 2025'!K31)</f>
        <v/>
      </c>
      <c r="K31" s="25">
        <f>IF('RENAKSI 2025'!L31="","",'RENAKSI 2025'!L31)</f>
        <v>0</v>
      </c>
      <c r="L31" s="25">
        <v>0</v>
      </c>
      <c r="M31" s="25">
        <v>0</v>
      </c>
      <c r="N31" s="25"/>
      <c r="O31" s="153"/>
      <c r="P31" s="153"/>
      <c r="Q31" s="154" t="str">
        <f>'TABEL 4 RENSTRA'!F32</f>
        <v>Pemeliharaan/ Rehabilitasi Gedung Kantor dan Bangunan Lainnya</v>
      </c>
      <c r="R31" s="153"/>
      <c r="S31" s="153"/>
      <c r="T31" s="154" t="str">
        <f>'TABEL 4 RENSTRA'!L32</f>
        <v>Jumlah Gedung Kantor dan Bangunan Lainnya yang Dipelihara/ Direhabilitasi</v>
      </c>
      <c r="U31" s="32">
        <f>IF('RENAKSI 2025'!V31="","",'RENAKSI 2025'!V31)</f>
        <v>1</v>
      </c>
      <c r="V31" s="27">
        <f t="shared" si="2"/>
        <v>0</v>
      </c>
      <c r="W31" s="25">
        <f t="shared" si="18"/>
        <v>0</v>
      </c>
      <c r="X31" s="32">
        <f>IF('RENAKSI 2025'!X31="","",'RENAKSI 2025'!X31)</f>
        <v>0</v>
      </c>
      <c r="Y31" s="179">
        <v>0</v>
      </c>
      <c r="Z31" s="25" t="e">
        <f t="shared" si="19"/>
        <v>#DIV/0!</v>
      </c>
      <c r="AA31" s="21" t="str">
        <f>IF('RENAKSI 2025'!Z31="","",'RENAKSI 2025'!Z31)</f>
        <v>Bagian Umum dan Kepegawaian</v>
      </c>
      <c r="AB31" s="21"/>
      <c r="AC31" s="21"/>
    </row>
    <row r="32" spans="1:29" s="31" customFormat="1" ht="46" x14ac:dyDescent="0.35">
      <c r="A32" s="40"/>
      <c r="B32" s="176"/>
      <c r="C32" s="24"/>
      <c r="D32" s="175"/>
      <c r="E32" s="140"/>
      <c r="F32" s="25">
        <f>IF('RENAKSI 2025'!F31="","",'RENAKSI 2025'!F31)</f>
        <v>0</v>
      </c>
      <c r="G32" s="25">
        <v>0</v>
      </c>
      <c r="H32" s="25">
        <v>0</v>
      </c>
      <c r="I32" s="27" t="str">
        <f>IF('RENAKSI 2025'!J31="","",'RENAKSI 2025'!J31)</f>
        <v/>
      </c>
      <c r="J32" s="176" t="str">
        <f>IF('RENAKSI 2025'!K31="","",'RENAKSI 2025'!K31)</f>
        <v/>
      </c>
      <c r="K32" s="25">
        <f>IF('RENAKSI 2025'!L31="","",'RENAKSI 2025'!L31)</f>
        <v>0</v>
      </c>
      <c r="L32" s="25">
        <v>0</v>
      </c>
      <c r="M32" s="25">
        <v>0</v>
      </c>
      <c r="N32" s="25"/>
      <c r="O32" s="175"/>
      <c r="P32" s="175"/>
      <c r="Q32" s="176" t="str">
        <f>'TABEL 4 RENSTRA'!F32</f>
        <v>Pemeliharaan/ Rehabilitasi Gedung Kantor dan Bangunan Lainnya</v>
      </c>
      <c r="R32" s="175"/>
      <c r="S32" s="175"/>
      <c r="T32" s="176" t="str">
        <f>'TABEL 4 RENSTRA'!L32</f>
        <v>Jumlah Gedung Kantor dan Bangunan Lainnya yang Dipelihara/ Direhabilitasi</v>
      </c>
      <c r="U32" s="32">
        <f>IF('RENAKSI 2025'!V31="","",'RENAKSI 2025'!V31)</f>
        <v>1</v>
      </c>
      <c r="V32" s="27">
        <f t="shared" si="2"/>
        <v>0</v>
      </c>
      <c r="W32" s="169">
        <f t="shared" si="18"/>
        <v>0</v>
      </c>
      <c r="X32" s="32">
        <f>IF('RENAKSI 2025'!X31="","",'RENAKSI 2025'!X31)</f>
        <v>0</v>
      </c>
      <c r="Y32" s="179">
        <v>42151040</v>
      </c>
      <c r="Z32" s="169" t="e">
        <f t="shared" si="19"/>
        <v>#DIV/0!</v>
      </c>
      <c r="AA32" s="21" t="str">
        <f>IF('RENAKSI 2025'!Z31="","",'RENAKSI 2025'!Z31)</f>
        <v>Bagian Umum dan Kepegawaian</v>
      </c>
      <c r="AB32" s="21"/>
      <c r="AC32" s="21"/>
    </row>
    <row r="33" spans="1:29" s="31" customFormat="1" ht="57.5" x14ac:dyDescent="0.35">
      <c r="A33" s="40"/>
      <c r="B33" s="176"/>
      <c r="C33" s="24"/>
      <c r="D33" s="175"/>
      <c r="E33" s="140"/>
      <c r="F33" s="25">
        <f>IF('RENAKSI 2025'!F32="","",'RENAKSI 2025'!F32)</f>
        <v>9</v>
      </c>
      <c r="G33" s="25">
        <v>9</v>
      </c>
      <c r="H33" s="25">
        <f t="shared" si="16"/>
        <v>100</v>
      </c>
      <c r="I33" s="27" t="str">
        <f>IF('RENAKSI 2025'!J32="","",'RENAKSI 2025'!J32)</f>
        <v/>
      </c>
      <c r="J33" s="176" t="str">
        <f>IF('RENAKSI 2025'!K32="","",'RENAKSI 2025'!K32)</f>
        <v/>
      </c>
      <c r="K33" s="25">
        <f>IF('RENAKSI 2025'!L32="","",'RENAKSI 2025'!L32)</f>
        <v>9</v>
      </c>
      <c r="L33" s="25">
        <v>9</v>
      </c>
      <c r="M33" s="25">
        <f t="shared" si="17"/>
        <v>100</v>
      </c>
      <c r="N33" s="25"/>
      <c r="O33" s="175"/>
      <c r="P33" s="175"/>
      <c r="Q33" s="176" t="str">
        <f>'TABEL 4 RENSTRA'!F33</f>
        <v>Pemeliharaan/ Rehabilitasi Sarana dan Prasarana Gedung Kantor atau Bangunan Lainnya</v>
      </c>
      <c r="R33" s="175"/>
      <c r="S33" s="175"/>
      <c r="T33" s="176" t="str">
        <f>'TABEL 4 RENSTRA'!L33</f>
        <v>Jumlah Sarana dan Prasarana Gedung Kantor atau Bangunan Lainnya yang Dipelihara/ Direhabilitasi</v>
      </c>
      <c r="U33" s="32">
        <f>IF('RENAKSI 2025'!V32="","",'RENAKSI 2025'!V32)</f>
        <v>13</v>
      </c>
      <c r="V33" s="27">
        <f t="shared" si="2"/>
        <v>9</v>
      </c>
      <c r="W33" s="169">
        <f t="shared" ref="W33" si="20">IF(U33="","",V33/U33*100)</f>
        <v>69.230769230769226</v>
      </c>
      <c r="X33" s="32">
        <f>IF('RENAKSI 2025'!X32="","",'RENAKSI 2025'!X32)</f>
        <v>389732000</v>
      </c>
      <c r="Y33" s="179">
        <v>42151040</v>
      </c>
      <c r="Z33" s="169">
        <f t="shared" ref="Z33" si="21">IF(X33="","",Y33/X33*100)</f>
        <v>10.81539108926134</v>
      </c>
      <c r="AA33" s="21" t="str">
        <f>IF('RENAKSI 2025'!Z32="","",'RENAKSI 2025'!Z32)</f>
        <v>Bagian Umum dan Kepegawaian</v>
      </c>
      <c r="AB33" s="21"/>
      <c r="AC33" s="21"/>
    </row>
    <row r="34" spans="1:29" s="31" customFormat="1" ht="26.4" customHeight="1" x14ac:dyDescent="0.35">
      <c r="A34" s="40" t="str">
        <f>'TABEL 3 RENSTRA'!B7</f>
        <v>1.2.</v>
      </c>
      <c r="B34" s="30" t="str">
        <f>'TABEL 3 RENSTRA'!C7</f>
        <v>Meningkatnya Kualitas Layanan Publik yang Transparan dan Akuntabel di Kecamatan dan Kelurahan</v>
      </c>
      <c r="C34" s="24" t="str">
        <f>'TABEL 3 RENSTRA'!E7</f>
        <v>1.2.</v>
      </c>
      <c r="D34" s="12" t="str">
        <f>'TABEL 3 RENSTRA'!F7</f>
        <v>Nilai Survey Kepuasan Masyarakat pada Kecamatan Padang Panjang Barat</v>
      </c>
      <c r="E34" s="140" t="str">
        <f>IF('TABEL 3 RENSTRA'!G7="","",'TABEL 3 RENSTRA'!G7)</f>
        <v>Angka</v>
      </c>
      <c r="F34" s="25">
        <f>IF('RENAKSI 2025'!F33="","",'RENAKSI 2025'!F33)</f>
        <v>0</v>
      </c>
      <c r="G34" s="165">
        <v>0</v>
      </c>
      <c r="H34" s="25">
        <v>0</v>
      </c>
      <c r="I34" s="27" t="str">
        <f>IF('RENAKSI 2025'!J33="","",'RENAKSI 2025'!J33)</f>
        <v/>
      </c>
      <c r="J34" s="30" t="str">
        <f>IF('RENAKSI 2025'!K33="","",'RENAKSI 2025'!K33)</f>
        <v/>
      </c>
      <c r="K34" s="25">
        <f>IF('RENAKSI 2025'!L32="","",'RENAKSI 2025'!L33)</f>
        <v>0</v>
      </c>
      <c r="L34" s="165">
        <v>0</v>
      </c>
      <c r="M34" s="25">
        <v>0</v>
      </c>
      <c r="N34" s="25"/>
      <c r="O34" s="229"/>
      <c r="P34" s="217"/>
      <c r="Q34" s="218"/>
      <c r="R34" s="229"/>
      <c r="S34" s="217"/>
      <c r="T34" s="218"/>
      <c r="U34" s="36"/>
      <c r="V34" s="37"/>
      <c r="W34" s="38"/>
      <c r="X34" s="36"/>
      <c r="Y34" s="178"/>
      <c r="Z34" s="38"/>
      <c r="AA34" s="39"/>
      <c r="AB34" s="39"/>
      <c r="AC34" s="39"/>
    </row>
    <row r="35" spans="1:29" s="31" customFormat="1" ht="34" customHeight="1" x14ac:dyDescent="0.35">
      <c r="A35" s="40"/>
      <c r="B35" s="30"/>
      <c r="C35" s="24"/>
      <c r="D35" s="12"/>
      <c r="E35" s="140"/>
      <c r="F35" s="25">
        <f>IF('RENAKSI 2025'!F34="","",'RENAKSI 2025'!F34)</f>
        <v>25</v>
      </c>
      <c r="G35" s="164">
        <v>25</v>
      </c>
      <c r="H35" s="25">
        <f t="shared" si="0"/>
        <v>100</v>
      </c>
      <c r="I35" s="27" t="str">
        <f>IF('RENAKSI 2025'!J34="","",'RENAKSI 2025'!J34)</f>
        <v/>
      </c>
      <c r="J35" s="30" t="str">
        <f>IF('RENAKSI 2025'!K34="","",'RENAKSI 2025'!K34)</f>
        <v/>
      </c>
      <c r="K35" s="25">
        <f>IF('RENAKSI 2025'!L33="","",'RENAKSI 2025'!L34)</f>
        <v>25</v>
      </c>
      <c r="L35" s="164">
        <v>25</v>
      </c>
      <c r="M35" s="25">
        <f t="shared" si="1"/>
        <v>100</v>
      </c>
      <c r="N35" s="25"/>
      <c r="O35" s="207" t="str">
        <f>'TABEL 4 RENSTRA'!D35</f>
        <v>Program Penyelenggaraan Pemerintahan dan Pelayanan Publik</v>
      </c>
      <c r="P35" s="207"/>
      <c r="Q35" s="263"/>
      <c r="R35" s="207" t="str">
        <f>'TABEL 4 RENSTRA'!J35</f>
        <v>Persentase Tingkat Layanan pada Kecamatan Padang Panjang Barat</v>
      </c>
      <c r="S35" s="207"/>
      <c r="T35" s="263"/>
      <c r="U35" s="32">
        <f>IF('RENAKSI 2025'!V34="","",'RENAKSI 2025'!V34)</f>
        <v>100</v>
      </c>
      <c r="V35" s="27">
        <f t="shared" si="2"/>
        <v>25</v>
      </c>
      <c r="W35" s="25">
        <f t="shared" si="4"/>
        <v>25</v>
      </c>
      <c r="X35" s="32">
        <f>IF('RENAKSI 2025'!X34="","",'RENAKSI 2025'!X34)</f>
        <v>1346361023</v>
      </c>
      <c r="Y35" s="179">
        <f>Y36+Y38+Y40</f>
        <v>214591625</v>
      </c>
      <c r="Z35" s="169">
        <f t="shared" si="3"/>
        <v>15.938639141665051</v>
      </c>
      <c r="AA35" s="21" t="str">
        <f>IF('RENAKSI 2025'!Z34="","",'RENAKSI 2025'!Z34)</f>
        <v/>
      </c>
      <c r="AB35" s="21"/>
      <c r="AC35" s="21"/>
    </row>
    <row r="36" spans="1:29" s="31" customFormat="1" ht="38" customHeight="1" x14ac:dyDescent="0.35">
      <c r="A36" s="40"/>
      <c r="B36" s="30"/>
      <c r="C36" s="24"/>
      <c r="D36" s="12"/>
      <c r="E36" s="140"/>
      <c r="F36" s="25">
        <f>IF('RENAKSI 2025'!F35="","",'RENAKSI 2025'!F35)</f>
        <v>4</v>
      </c>
      <c r="G36" s="164">
        <v>4</v>
      </c>
      <c r="H36" s="25">
        <f t="shared" si="0"/>
        <v>100</v>
      </c>
      <c r="I36" s="27" t="str">
        <f>IF('RENAKSI 2025'!J35="","",'RENAKSI 2025'!J35)</f>
        <v/>
      </c>
      <c r="J36" s="30" t="str">
        <f>IF('RENAKSI 2025'!K35="","",'RENAKSI 2025'!K35)</f>
        <v/>
      </c>
      <c r="K36" s="25">
        <f>IF('RENAKSI 2025'!L34="","",'RENAKSI 2025'!L35)</f>
        <v>4</v>
      </c>
      <c r="L36" s="164">
        <v>4</v>
      </c>
      <c r="M36" s="25">
        <f t="shared" si="1"/>
        <v>100</v>
      </c>
      <c r="N36" s="25"/>
      <c r="O36" s="12"/>
      <c r="P36" s="207" t="str">
        <f>'TABEL 4 RENSTRA'!E36</f>
        <v>Koordinasi Penyelenggaraan Kegiatan Pemerintahan di Tingkat Kecamatan</v>
      </c>
      <c r="Q36" s="263"/>
      <c r="R36" s="12"/>
      <c r="S36" s="207" t="str">
        <f>'TABEL 4 RENSTRA'!K36</f>
        <v>Jumlah koordinasi yang dilaksanakan ditingkat kecamatan</v>
      </c>
      <c r="T36" s="263"/>
      <c r="U36" s="32">
        <f>IF('RENAKSI 2025'!V35="","",'RENAKSI 2025'!V35)</f>
        <v>4</v>
      </c>
      <c r="V36" s="27">
        <f t="shared" si="2"/>
        <v>4</v>
      </c>
      <c r="W36" s="25">
        <f t="shared" si="4"/>
        <v>100</v>
      </c>
      <c r="X36" s="32">
        <f>IF('RENAKSI 2025'!X35="","",'RENAKSI 2025'!X35)</f>
        <v>0</v>
      </c>
      <c r="Y36" s="179">
        <f>Y37</f>
        <v>0</v>
      </c>
      <c r="Z36" s="25" t="e">
        <f t="shared" si="3"/>
        <v>#DIV/0!</v>
      </c>
      <c r="AA36" s="21" t="str">
        <f>IF('RENAKSI 2025'!Z35="","",'RENAKSI 2025'!Z35)</f>
        <v/>
      </c>
      <c r="AB36" s="21"/>
      <c r="AC36" s="21"/>
    </row>
    <row r="37" spans="1:29" s="31" customFormat="1" ht="46" x14ac:dyDescent="0.35">
      <c r="A37" s="40"/>
      <c r="B37" s="30"/>
      <c r="C37" s="24"/>
      <c r="D37" s="12"/>
      <c r="E37" s="140"/>
      <c r="F37" s="25">
        <f>IF('RENAKSI 2025'!F36="","",'RENAKSI 2025'!F36)</f>
        <v>0</v>
      </c>
      <c r="G37" s="164">
        <v>0</v>
      </c>
      <c r="H37" s="25">
        <v>0</v>
      </c>
      <c r="I37" s="27" t="str">
        <f>IF('RENAKSI 2025'!J36="","",'RENAKSI 2025'!J36)</f>
        <v/>
      </c>
      <c r="J37" s="30" t="str">
        <f>IF('RENAKSI 2025'!K36="","",'RENAKSI 2025'!K36)</f>
        <v/>
      </c>
      <c r="K37" s="25">
        <f>IF('RENAKSI 2025'!L35="","",'RENAKSI 2025'!L36)</f>
        <v>0</v>
      </c>
      <c r="L37" s="164">
        <v>0</v>
      </c>
      <c r="M37" s="25">
        <v>0</v>
      </c>
      <c r="N37" s="25"/>
      <c r="O37" s="12"/>
      <c r="P37" s="12"/>
      <c r="Q37" s="30" t="str">
        <f>'TABEL 4 RENSTRA'!F37</f>
        <v>Peningkatan Efektifitas Kegiatan Pemerintahan di Tingkat Kecamatan</v>
      </c>
      <c r="R37" s="12"/>
      <c r="S37" s="12"/>
      <c r="T37" s="30" t="str">
        <f>'TABEL 4 RENSTRA'!L37</f>
        <v xml:space="preserve">Jumlah Dokumen Peningkatan Efektifitas Kegiatan Pemerintahan di Tingkat Kecamatan </v>
      </c>
      <c r="U37" s="32">
        <f>IF('RENAKSI 2025'!V36="","",'RENAKSI 2025'!V36)</f>
        <v>9</v>
      </c>
      <c r="V37" s="27">
        <f t="shared" si="2"/>
        <v>0</v>
      </c>
      <c r="W37" s="25">
        <f t="shared" si="4"/>
        <v>0</v>
      </c>
      <c r="X37" s="32">
        <f>IF('RENAKSI 2025'!X36="","",'RENAKSI 2025'!X36)</f>
        <v>0</v>
      </c>
      <c r="Y37" s="179">
        <v>0</v>
      </c>
      <c r="Z37" s="25" t="e">
        <f t="shared" si="3"/>
        <v>#DIV/0!</v>
      </c>
      <c r="AA37" s="21" t="str">
        <f>IF('RENAKSI 2025'!Z36="","",'RENAKSI 2025'!Z36)</f>
        <v>Seksi Tata Pemerintahan, Ketentraman dan Ketertiban Umum</v>
      </c>
      <c r="AB37" s="21"/>
      <c r="AC37" s="21"/>
    </row>
    <row r="38" spans="1:29" s="31" customFormat="1" ht="24.5" customHeight="1" x14ac:dyDescent="0.35">
      <c r="A38" s="40"/>
      <c r="B38" s="30"/>
      <c r="C38" s="24"/>
      <c r="D38" s="12"/>
      <c r="E38" s="140"/>
      <c r="F38" s="25">
        <f>IF('RENAKSI 2025'!F37="","",'RENAKSI 2025'!F37)</f>
        <v>3</v>
      </c>
      <c r="G38" s="164">
        <v>3</v>
      </c>
      <c r="H38" s="169">
        <f t="shared" si="0"/>
        <v>100</v>
      </c>
      <c r="I38" s="27" t="str">
        <f>IF('RENAKSI 2025'!J37="","",'RENAKSI 2025'!J37)</f>
        <v/>
      </c>
      <c r="J38" s="30" t="str">
        <f>IF('RENAKSI 2025'!K37="","",'RENAKSI 2025'!K37)</f>
        <v/>
      </c>
      <c r="K38" s="25">
        <f>IF('RENAKSI 2025'!L36="","",'RENAKSI 2025'!L37)</f>
        <v>3</v>
      </c>
      <c r="L38" s="164">
        <v>3</v>
      </c>
      <c r="M38" s="169">
        <f t="shared" si="1"/>
        <v>100</v>
      </c>
      <c r="N38" s="25"/>
      <c r="O38" s="12"/>
      <c r="P38" s="207" t="str">
        <f>'TABEL 4 RENSTRA'!E38</f>
        <v>Koordinasi Pemeliharaan Prasarana dan Sarana Pelayanan Umum</v>
      </c>
      <c r="Q38" s="263"/>
      <c r="R38" s="71"/>
      <c r="S38" s="207" t="str">
        <f>'TABEL 4 RENSTRA'!K38</f>
        <v>Jumlah Rapat Koordinasi Layanan Persampahan</v>
      </c>
      <c r="T38" s="263"/>
      <c r="U38" s="32">
        <f>IF('RENAKSI 2025'!V37="","",'RENAKSI 2025'!V37)</f>
        <v>12</v>
      </c>
      <c r="V38" s="27">
        <f t="shared" si="2"/>
        <v>3</v>
      </c>
      <c r="W38" s="25">
        <f t="shared" si="4"/>
        <v>25</v>
      </c>
      <c r="X38" s="32">
        <f>IF('RENAKSI 2025'!X37="","",'RENAKSI 2025'!X37)</f>
        <v>199160900</v>
      </c>
      <c r="Y38" s="179">
        <f>Y39</f>
        <v>39641750</v>
      </c>
      <c r="Z38" s="169">
        <f t="shared" si="3"/>
        <v>19.904383842410837</v>
      </c>
      <c r="AA38" s="21" t="str">
        <f>IF('RENAKSI 2025'!Z37="","",'RENAKSI 2025'!Z37)</f>
        <v/>
      </c>
      <c r="AB38" s="21"/>
      <c r="AC38" s="21"/>
    </row>
    <row r="39" spans="1:29" s="31" customFormat="1" ht="92" x14ac:dyDescent="0.35">
      <c r="A39" s="40"/>
      <c r="B39" s="30"/>
      <c r="C39" s="24"/>
      <c r="D39" s="12"/>
      <c r="E39" s="140"/>
      <c r="F39" s="25">
        <f>IF('RENAKSI 2025'!F38="","",'RENAKSI 2025'!F38)</f>
        <v>170</v>
      </c>
      <c r="G39" s="164">
        <v>170</v>
      </c>
      <c r="H39" s="169">
        <f t="shared" si="0"/>
        <v>100</v>
      </c>
      <c r="I39" s="27" t="str">
        <f>IF('RENAKSI 2025'!J38="","",'RENAKSI 2025'!J38)</f>
        <v/>
      </c>
      <c r="J39" s="30" t="str">
        <f>IF('RENAKSI 2025'!K38="","",'RENAKSI 2025'!K38)</f>
        <v/>
      </c>
      <c r="K39" s="25">
        <f>IF('RENAKSI 2025'!L37="","",'RENAKSI 2025'!L38)</f>
        <v>170</v>
      </c>
      <c r="L39" s="164">
        <v>170</v>
      </c>
      <c r="M39" s="169">
        <f t="shared" si="1"/>
        <v>100</v>
      </c>
      <c r="N39" s="25"/>
      <c r="O39" s="12"/>
      <c r="P39" s="12"/>
      <c r="Q39" s="30" t="str">
        <f>'TABEL 4 RENSTRA'!F39</f>
        <v>Koordinasi/Sinergi dengan Perangkat Daerah dan/atau Instansi Vertikal yang Terkait dalam Pemeliharaan Sarana dan Prasarana Pelayanan Umum</v>
      </c>
      <c r="R39" s="12"/>
      <c r="S39" s="12"/>
      <c r="T39" s="30" t="str">
        <f>'TABEL 4 RENSTRA'!L39</f>
        <v>Jumlah Dokumen Koordinasi/Sinergi dengan perangkat daerah dan / atau Instansi Vertikal yang Terkait dalam pemeliharaan sarana dan prasarana pelayanan umum</v>
      </c>
      <c r="U39" s="32">
        <f>IF('RENAKSI 2025'!V38="","",'RENAKSI 2025'!V38)</f>
        <v>680</v>
      </c>
      <c r="V39" s="27">
        <f t="shared" si="2"/>
        <v>170</v>
      </c>
      <c r="W39" s="25">
        <f t="shared" si="4"/>
        <v>25</v>
      </c>
      <c r="X39" s="32">
        <f>IF('RENAKSI 2025'!X38="","",'RENAKSI 2025'!X38)</f>
        <v>199160900</v>
      </c>
      <c r="Y39" s="179">
        <v>39641750</v>
      </c>
      <c r="Z39" s="169">
        <f t="shared" si="3"/>
        <v>19.904383842410837</v>
      </c>
      <c r="AA39" s="21" t="str">
        <f>IF('RENAKSI 2025'!Z38="","",'RENAKSI 2025'!Z38)</f>
        <v>Seksi Tata Pemerintahan, Ketentraman dan Ketertiban Umum</v>
      </c>
      <c r="AB39" s="21"/>
      <c r="AC39" s="21"/>
    </row>
    <row r="40" spans="1:29" s="31" customFormat="1" ht="37.5" customHeight="1" x14ac:dyDescent="0.35">
      <c r="A40" s="40"/>
      <c r="B40" s="154"/>
      <c r="C40" s="24"/>
      <c r="D40" s="153"/>
      <c r="E40" s="140"/>
      <c r="F40" s="25">
        <f>IF('RENAKSI 2025'!F39="","",'RENAKSI 2025'!F39)</f>
        <v>8</v>
      </c>
      <c r="G40" s="164">
        <v>8</v>
      </c>
      <c r="H40" s="169">
        <f t="shared" ref="H40:H44" si="22">IF(F40="","",G40/F40*100)</f>
        <v>100</v>
      </c>
      <c r="I40" s="27" t="str">
        <f>IF('RENAKSI 2025'!J39="","",'RENAKSI 2025'!J39)</f>
        <v/>
      </c>
      <c r="J40" s="154" t="str">
        <f>IF('RENAKSI 2025'!K39="","",'RENAKSI 2025'!K39)</f>
        <v/>
      </c>
      <c r="K40" s="25">
        <f>IF('RENAKSI 2025'!L38="","",'RENAKSI 2025'!L39)</f>
        <v>8</v>
      </c>
      <c r="L40" s="164">
        <v>8</v>
      </c>
      <c r="M40" s="169">
        <f t="shared" ref="M40:M44" si="23">IF(K40="","",L40/K40*100)</f>
        <v>100</v>
      </c>
      <c r="N40" s="25"/>
      <c r="O40" s="153"/>
      <c r="P40" s="207" t="str">
        <f>'TABEL 4 RENSTRA'!E40</f>
        <v>Pelaksanaan Urusan Pemerintahan yang Dilimpahkan Kepada Camat</v>
      </c>
      <c r="Q40" s="263"/>
      <c r="R40" s="153"/>
      <c r="S40" s="207" t="str">
        <f>'TABEL 4 RENSTRA'!K40</f>
        <v>Jumlah Urusan Pemerintahan yang Dilimpahkan</v>
      </c>
      <c r="T40" s="263"/>
      <c r="U40" s="32">
        <f>IF('RENAKSI 2025'!V39="","",'RENAKSI 2025'!V39)</f>
        <v>8</v>
      </c>
      <c r="V40" s="27">
        <f t="shared" si="2"/>
        <v>8</v>
      </c>
      <c r="W40" s="25">
        <f t="shared" ref="W40:W44" si="24">IF(U40="","",V40/U40*100)</f>
        <v>100</v>
      </c>
      <c r="X40" s="32">
        <f>IF('RENAKSI 2025'!X39="","",'RENAKSI 2025'!X39)</f>
        <v>1147200123</v>
      </c>
      <c r="Y40" s="179">
        <f>Y41</f>
        <v>174949875</v>
      </c>
      <c r="Z40" s="169">
        <f t="shared" ref="Z40:Z44" si="25">IF(X40="","",Y40/X40*100)</f>
        <v>15.250161806337253</v>
      </c>
      <c r="AA40" s="21" t="str">
        <f>IF('RENAKSI 2025'!Z39="","",'RENAKSI 2025'!Z39)</f>
        <v/>
      </c>
      <c r="AB40" s="21"/>
      <c r="AC40" s="21"/>
    </row>
    <row r="41" spans="1:29" s="31" customFormat="1" ht="50" customHeight="1" x14ac:dyDescent="0.35">
      <c r="A41" s="40"/>
      <c r="B41" s="154"/>
      <c r="C41" s="24"/>
      <c r="D41" s="153"/>
      <c r="E41" s="140"/>
      <c r="F41" s="25">
        <f>IF('RENAKSI 2025'!F40="","",'RENAKSI 2025'!F40)</f>
        <v>8</v>
      </c>
      <c r="G41" s="164">
        <v>8</v>
      </c>
      <c r="H41" s="25">
        <f t="shared" si="22"/>
        <v>100</v>
      </c>
      <c r="I41" s="27" t="str">
        <f>IF('RENAKSI 2025'!J40="","",'RENAKSI 2025'!J40)</f>
        <v/>
      </c>
      <c r="J41" s="154" t="str">
        <f>IF('RENAKSI 2025'!K40="","",'RENAKSI 2025'!K40)</f>
        <v/>
      </c>
      <c r="K41" s="25">
        <f>IF('RENAKSI 2025'!L39="","",'RENAKSI 2025'!L40)</f>
        <v>8</v>
      </c>
      <c r="L41" s="164">
        <v>8</v>
      </c>
      <c r="M41" s="25">
        <f t="shared" si="23"/>
        <v>100</v>
      </c>
      <c r="N41" s="25"/>
      <c r="O41" s="153"/>
      <c r="P41" s="153"/>
      <c r="Q41" s="154" t="str">
        <f>'TABEL 4 RENSTRA'!F41</f>
        <v>Pelaksanaan Urusan Pemerintahan yang Terkait dengan Kewenangan Lain yang Dilimpahkan</v>
      </c>
      <c r="R41" s="153"/>
      <c r="S41" s="153"/>
      <c r="T41" s="154" t="str">
        <f>'TABEL 4 RENSTRA'!L41</f>
        <v>Jumlah Laporan Pelaksanaan Kewenangan Lain yang Dilimpahkan</v>
      </c>
      <c r="U41" s="32">
        <f>IF('RENAKSI 2025'!V40="","",'RENAKSI 2025'!V40)</f>
        <v>8</v>
      </c>
      <c r="V41" s="27">
        <f t="shared" si="2"/>
        <v>8</v>
      </c>
      <c r="W41" s="25">
        <f t="shared" si="24"/>
        <v>100</v>
      </c>
      <c r="X41" s="32">
        <f>IF('RENAKSI 2025'!X40="","",'RENAKSI 2025'!X40)</f>
        <v>1147200123</v>
      </c>
      <c r="Y41" s="179">
        <v>174949875</v>
      </c>
      <c r="Z41" s="169">
        <f t="shared" si="25"/>
        <v>15.250161806337253</v>
      </c>
      <c r="AA41" s="21" t="str">
        <f>IF('RENAKSI 2025'!Z40="","",'RENAKSI 2025'!Z40)</f>
        <v>Seksi Sosial</v>
      </c>
      <c r="AB41" s="21"/>
      <c r="AC41" s="21"/>
    </row>
    <row r="42" spans="1:29" s="31" customFormat="1" ht="34" customHeight="1" x14ac:dyDescent="0.35">
      <c r="A42" s="40"/>
      <c r="B42" s="154"/>
      <c r="C42" s="24"/>
      <c r="D42" s="153"/>
      <c r="E42" s="140"/>
      <c r="F42" s="25">
        <f>IF('RENAKSI 2025'!F41="","",'RENAKSI 2025'!F41)</f>
        <v>25</v>
      </c>
      <c r="G42" s="164">
        <v>10</v>
      </c>
      <c r="H42" s="25">
        <f t="shared" si="22"/>
        <v>40</v>
      </c>
      <c r="I42" s="27" t="str">
        <f>IF('RENAKSI 2025'!J41="","",'RENAKSI 2025'!J41)</f>
        <v/>
      </c>
      <c r="J42" s="154" t="str">
        <f>IF('RENAKSI 2025'!K41="","",'RENAKSI 2025'!K41)</f>
        <v/>
      </c>
      <c r="K42" s="25">
        <f>IF('RENAKSI 2025'!L40="","",'RENAKSI 2025'!L41)</f>
        <v>25</v>
      </c>
      <c r="L42" s="164">
        <v>10</v>
      </c>
      <c r="M42" s="25">
        <f t="shared" si="23"/>
        <v>40</v>
      </c>
      <c r="N42" s="25"/>
      <c r="O42" s="207" t="str">
        <f>'TABEL 4 RENSTRA'!D42</f>
        <v>Program Koordinasi Ketenteraman dan Ketertiban Umum</v>
      </c>
      <c r="P42" s="207"/>
      <c r="Q42" s="263"/>
      <c r="R42" s="207" t="str">
        <f>'TABEL 4 RENSTRA'!J42</f>
        <v>Jumlah Laporan Kasus Pelanggaran Trantibum pada Kecamatan Padang Panjang Barat</v>
      </c>
      <c r="S42" s="207"/>
      <c r="T42" s="263"/>
      <c r="U42" s="32">
        <f>IF('RENAKSI 2025'!V41="","",'RENAKSI 2025'!V41)</f>
        <v>100</v>
      </c>
      <c r="V42" s="27">
        <f t="shared" si="2"/>
        <v>10</v>
      </c>
      <c r="W42" s="25">
        <f t="shared" si="24"/>
        <v>10</v>
      </c>
      <c r="X42" s="32">
        <f>IF('RENAKSI 2025'!X41="","",'RENAKSI 2025'!X41)</f>
        <v>12643800</v>
      </c>
      <c r="Y42" s="179">
        <f>Y43</f>
        <v>0</v>
      </c>
      <c r="Z42" s="25">
        <f t="shared" si="25"/>
        <v>0</v>
      </c>
      <c r="AA42" s="21" t="str">
        <f>IF('RENAKSI 2025'!Z41="","",'RENAKSI 2025'!Z41)</f>
        <v/>
      </c>
      <c r="AB42" s="21"/>
      <c r="AC42" s="21"/>
    </row>
    <row r="43" spans="1:29" s="31" customFormat="1" ht="38" customHeight="1" x14ac:dyDescent="0.35">
      <c r="A43" s="40"/>
      <c r="B43" s="154"/>
      <c r="C43" s="24"/>
      <c r="D43" s="153"/>
      <c r="E43" s="140"/>
      <c r="F43" s="25">
        <f>IF('RENAKSI 2025'!F42="","",'RENAKSI 2025'!F42)</f>
        <v>2</v>
      </c>
      <c r="G43" s="164">
        <v>2</v>
      </c>
      <c r="H43" s="25">
        <f t="shared" si="22"/>
        <v>100</v>
      </c>
      <c r="I43" s="27" t="str">
        <f>IF('RENAKSI 2025'!J42="","",'RENAKSI 2025'!J42)</f>
        <v/>
      </c>
      <c r="J43" s="154" t="str">
        <f>IF('RENAKSI 2025'!K42="","",'RENAKSI 2025'!K42)</f>
        <v/>
      </c>
      <c r="K43" s="25">
        <f>IF('RENAKSI 2025'!L41="","",'RENAKSI 2025'!L42)</f>
        <v>2</v>
      </c>
      <c r="L43" s="164">
        <v>2</v>
      </c>
      <c r="M43" s="25">
        <f t="shared" si="23"/>
        <v>100</v>
      </c>
      <c r="N43" s="25"/>
      <c r="O43" s="153"/>
      <c r="P43" s="207" t="str">
        <f>'TABEL 4 RENSTRA'!E43</f>
        <v>Koordinasi Upaya Penyelenggaraan Ketentraman dan Ketertiban Umum</v>
      </c>
      <c r="Q43" s="263"/>
      <c r="R43" s="153"/>
      <c r="S43" s="207" t="str">
        <f>'TABEL 4 RENSTRA'!K43</f>
        <v>Jumlah Jenis Kegiatan Koordinasi Trantib</v>
      </c>
      <c r="T43" s="263"/>
      <c r="U43" s="32">
        <f>IF('RENAKSI 2025'!V42="","",'RENAKSI 2025'!V42)</f>
        <v>2</v>
      </c>
      <c r="V43" s="27">
        <f t="shared" si="2"/>
        <v>2</v>
      </c>
      <c r="W43" s="25">
        <f t="shared" si="24"/>
        <v>100</v>
      </c>
      <c r="X43" s="32">
        <f>IF('RENAKSI 2025'!X42="","",'RENAKSI 2025'!X42)</f>
        <v>12643800</v>
      </c>
      <c r="Y43" s="179">
        <f>Y44</f>
        <v>0</v>
      </c>
      <c r="Z43" s="25">
        <f t="shared" si="25"/>
        <v>0</v>
      </c>
      <c r="AA43" s="21" t="str">
        <f>IF('RENAKSI 2025'!Z42="","",'RENAKSI 2025'!Z42)</f>
        <v/>
      </c>
      <c r="AB43" s="21"/>
      <c r="AC43" s="21"/>
    </row>
    <row r="44" spans="1:29" s="31" customFormat="1" ht="92" x14ac:dyDescent="0.35">
      <c r="A44" s="40"/>
      <c r="B44" s="154"/>
      <c r="C44" s="24"/>
      <c r="D44" s="153"/>
      <c r="E44" s="140"/>
      <c r="F44" s="25">
        <f>IF('RENAKSI 2025'!F43="","",'RENAKSI 2025'!F43)</f>
        <v>27</v>
      </c>
      <c r="G44" s="164">
        <v>27</v>
      </c>
      <c r="H44" s="25">
        <f t="shared" si="22"/>
        <v>100</v>
      </c>
      <c r="I44" s="27" t="str">
        <f>IF('RENAKSI 2025'!J43="","",'RENAKSI 2025'!J43)</f>
        <v/>
      </c>
      <c r="J44" s="154" t="str">
        <f>IF('RENAKSI 2025'!K43="","",'RENAKSI 2025'!K43)</f>
        <v/>
      </c>
      <c r="K44" s="25">
        <f>IF('RENAKSI 2025'!L42="","",'RENAKSI 2025'!L43)</f>
        <v>27</v>
      </c>
      <c r="L44" s="164">
        <v>27</v>
      </c>
      <c r="M44" s="25">
        <f t="shared" si="23"/>
        <v>100</v>
      </c>
      <c r="N44" s="25"/>
      <c r="O44" s="153"/>
      <c r="P44" s="153"/>
      <c r="Q44" s="154" t="str">
        <f>'TABEL 4 RENSTRA'!F44</f>
        <v>Sinergitas dengan Kepolisian Negara Republik Indonesia, Tentara Nasional Indonesia dan Instansi Vertikal di Wilayah Kecamatan (FKPM)</v>
      </c>
      <c r="R44" s="153"/>
      <c r="S44" s="153"/>
      <c r="T44" s="154" t="str">
        <f>'TABEL 4 RENSTRA'!L44</f>
        <v xml:space="preserve">Jumlah Laporan Hasil Sinergitas dengan Kepolisian Negara Republik Indonesia, Tentara Nasional Indonesia dan Instansi Vertikal di Wilayah Kecamatan  </v>
      </c>
      <c r="U44" s="32">
        <f>IF('RENAKSI 2025'!V43="","",'RENAKSI 2025'!V43)</f>
        <v>108</v>
      </c>
      <c r="V44" s="27">
        <f t="shared" si="2"/>
        <v>27</v>
      </c>
      <c r="W44" s="25">
        <f t="shared" si="24"/>
        <v>25</v>
      </c>
      <c r="X44" s="32">
        <f>IF('RENAKSI 2025'!X43="","",'RENAKSI 2025'!X43)</f>
        <v>12643800</v>
      </c>
      <c r="Y44" s="179">
        <v>0</v>
      </c>
      <c r="Z44" s="25">
        <f t="shared" si="25"/>
        <v>0</v>
      </c>
      <c r="AA44" s="21" t="str">
        <f>IF('RENAKSI 2025'!Z43="","",'RENAKSI 2025'!Z43)</f>
        <v>Seksi Tata Pemerintahan, Ketentraman dan Ketertiban Umum</v>
      </c>
      <c r="AB44" s="21"/>
      <c r="AC44" s="21"/>
    </row>
    <row r="45" spans="1:29" s="31" customFormat="1" ht="34" customHeight="1" x14ac:dyDescent="0.35">
      <c r="A45" s="40"/>
      <c r="B45" s="154"/>
      <c r="C45" s="24"/>
      <c r="D45" s="153"/>
      <c r="E45" s="140"/>
      <c r="F45" s="25">
        <f>IF('RENAKSI 2025'!F44="","",'RENAKSI 2025'!F44)</f>
        <v>25</v>
      </c>
      <c r="G45" s="164">
        <v>25</v>
      </c>
      <c r="H45" s="25">
        <f t="shared" ref="H45:H46" si="26">IF(F45="","",G45/F45*100)</f>
        <v>100</v>
      </c>
      <c r="I45" s="27" t="str">
        <f>IF('RENAKSI 2025'!J44="","",'RENAKSI 2025'!J44)</f>
        <v/>
      </c>
      <c r="J45" s="154" t="str">
        <f>IF('RENAKSI 2025'!K44="","",'RENAKSI 2025'!K44)</f>
        <v/>
      </c>
      <c r="K45" s="25">
        <f>IF('RENAKSI 2025'!L43="","",'RENAKSI 2025'!L44)</f>
        <v>25</v>
      </c>
      <c r="L45" s="164">
        <v>25</v>
      </c>
      <c r="M45" s="25">
        <f t="shared" ref="M45:M46" si="27">IF(K45="","",L45/K45*100)</f>
        <v>100</v>
      </c>
      <c r="N45" s="25"/>
      <c r="O45" s="207" t="str">
        <f>'TABEL 4 RENSTRA'!D45</f>
        <v>Program Penyelenggaraan Urusan Pemerintahan Umum</v>
      </c>
      <c r="P45" s="207"/>
      <c r="Q45" s="263"/>
      <c r="R45" s="207" t="str">
        <f>'TABEL 4 RENSTRA'!J45</f>
        <v>Persentase penyelenggaraan urusan pemerintah daerah yang dilaksanakan pada Kecamatan Padang Panjang Barat</v>
      </c>
      <c r="S45" s="207"/>
      <c r="T45" s="263"/>
      <c r="U45" s="32">
        <f>IF('RENAKSI 2025'!V44="","",'RENAKSI 2025'!V44)</f>
        <v>100</v>
      </c>
      <c r="V45" s="27">
        <f t="shared" si="2"/>
        <v>25</v>
      </c>
      <c r="W45" s="25">
        <f t="shared" ref="W45:W47" si="28">IF(U45="","",V45/U45*100)</f>
        <v>25</v>
      </c>
      <c r="X45" s="32">
        <f>IF('RENAKSI 2025'!X44="","",'RENAKSI 2025'!X44)</f>
        <v>4723500</v>
      </c>
      <c r="Y45" s="179">
        <f>Y46</f>
        <v>0</v>
      </c>
      <c r="Z45" s="25">
        <f t="shared" ref="Z45:Z47" si="29">IF(X45="","",Y45/X45*100)</f>
        <v>0</v>
      </c>
      <c r="AA45" s="21" t="str">
        <f>IF('RENAKSI 2025'!Z44="","",'RENAKSI 2025'!Z44)</f>
        <v/>
      </c>
      <c r="AB45" s="21"/>
      <c r="AC45" s="21"/>
    </row>
    <row r="46" spans="1:29" s="31" customFormat="1" ht="38" customHeight="1" x14ac:dyDescent="0.35">
      <c r="A46" s="40"/>
      <c r="B46" s="154"/>
      <c r="C46" s="24"/>
      <c r="D46" s="153"/>
      <c r="E46" s="140"/>
      <c r="F46" s="25">
        <f>IF('RENAKSI 2025'!F45="","",'RENAKSI 2025'!F45)</f>
        <v>5</v>
      </c>
      <c r="G46" s="164">
        <v>5</v>
      </c>
      <c r="H46" s="25">
        <f t="shared" si="26"/>
        <v>100</v>
      </c>
      <c r="I46" s="27" t="str">
        <f>IF('RENAKSI 2025'!J45="","",'RENAKSI 2025'!J45)</f>
        <v/>
      </c>
      <c r="J46" s="154" t="str">
        <f>IF('RENAKSI 2025'!K45="","",'RENAKSI 2025'!K45)</f>
        <v/>
      </c>
      <c r="K46" s="25">
        <f>IF('RENAKSI 2025'!L44="","",'RENAKSI 2025'!L45)</f>
        <v>5</v>
      </c>
      <c r="L46" s="164">
        <v>5</v>
      </c>
      <c r="M46" s="25">
        <f t="shared" si="27"/>
        <v>100</v>
      </c>
      <c r="N46" s="25"/>
      <c r="O46" s="153"/>
      <c r="P46" s="207" t="str">
        <f>'TABEL 4 RENSTRA'!E46</f>
        <v>Penyelenggaraan Urusan Pemerintahan Umum Sesuai Penugasan Kepala Daerah</v>
      </c>
      <c r="Q46" s="263"/>
      <c r="R46" s="153"/>
      <c r="S46" s="207" t="str">
        <f>'TABEL 4 RENSTRA'!K46</f>
        <v>Jumlah Kegiatan Urusan Pemerintahan umum yang dilaksanakan sesuai penugasan kepala daerah</v>
      </c>
      <c r="T46" s="263"/>
      <c r="U46" s="32">
        <f>IF('RENAKSI 2025'!V45="","",'RENAKSI 2025'!V45)</f>
        <v>5</v>
      </c>
      <c r="V46" s="27">
        <f t="shared" si="2"/>
        <v>5</v>
      </c>
      <c r="W46" s="25">
        <f t="shared" si="28"/>
        <v>100</v>
      </c>
      <c r="X46" s="32">
        <f>IF('RENAKSI 2025'!X45="","",'RENAKSI 2025'!X45)</f>
        <v>4723500</v>
      </c>
      <c r="Y46" s="179">
        <f>SUM(Y47:Y48)</f>
        <v>0</v>
      </c>
      <c r="Z46" s="25">
        <f t="shared" si="29"/>
        <v>0</v>
      </c>
      <c r="AA46" s="21" t="str">
        <f>IF('RENAKSI 2025'!Z45="","",'RENAKSI 2025'!Z45)</f>
        <v/>
      </c>
      <c r="AB46" s="21"/>
      <c r="AC46" s="21"/>
    </row>
    <row r="47" spans="1:29" s="31" customFormat="1" ht="115" x14ac:dyDescent="0.35">
      <c r="A47" s="40"/>
      <c r="B47" s="154"/>
      <c r="C47" s="24"/>
      <c r="D47" s="153"/>
      <c r="E47" s="140"/>
      <c r="F47" s="25">
        <f>IF('RENAKSI 2025'!F46="","",'RENAKSI 2025'!F46)</f>
        <v>0</v>
      </c>
      <c r="G47" s="164">
        <v>0</v>
      </c>
      <c r="H47" s="25">
        <v>0</v>
      </c>
      <c r="I47" s="27" t="str">
        <f>IF('RENAKSI 2025'!J46="","",'RENAKSI 2025'!J46)</f>
        <v/>
      </c>
      <c r="J47" s="154" t="str">
        <f>IF('RENAKSI 2025'!K46="","",'RENAKSI 2025'!K46)</f>
        <v/>
      </c>
      <c r="K47" s="25">
        <f>IF('RENAKSI 2025'!L45="","",'RENAKSI 2025'!L46)</f>
        <v>0</v>
      </c>
      <c r="L47" s="164">
        <v>0</v>
      </c>
      <c r="M47" s="25">
        <v>0</v>
      </c>
      <c r="N47" s="25"/>
      <c r="O47" s="153"/>
      <c r="P47" s="153"/>
      <c r="Q47" s="154" t="str">
        <f>'TABEL 4 RENSTRA'!F47</f>
        <v>Pembinaan Kerukunan Antar suku dan Intra suku, Umat Beragama, Ras dan Golongan Lainnya Guna Mewujudkan Stabilitas Nasional dan Keamanan Lokal, Regional</v>
      </c>
      <c r="R47" s="153"/>
      <c r="S47" s="153"/>
      <c r="T47" s="154" t="str">
        <f>'TABEL 4 RENSTRA'!L47</f>
        <v xml:space="preserve">Jumlah Orang yang Mengikuti Pembinaan Kerukunan Antar Suku dan Intra Suku , Umat Beragama, Ras, dan Golongan Lainnya Guna Mewujudkan Stabilitas Keamanan Lokal,Regional, dan Nasional </v>
      </c>
      <c r="U47" s="32">
        <f>IF('RENAKSI 2025'!V46="","",'RENAKSI 2025'!V46)</f>
        <v>170</v>
      </c>
      <c r="V47" s="27">
        <f t="shared" si="2"/>
        <v>0</v>
      </c>
      <c r="W47" s="25">
        <f t="shared" si="28"/>
        <v>0</v>
      </c>
      <c r="X47" s="32">
        <f>IF('RENAKSI 2025'!X46="","",'RENAKSI 2025'!X46)</f>
        <v>0</v>
      </c>
      <c r="Y47" s="179">
        <v>0</v>
      </c>
      <c r="Z47" s="25" t="e">
        <f t="shared" si="29"/>
        <v>#DIV/0!</v>
      </c>
      <c r="AA47" s="21" t="str">
        <f>IF('RENAKSI 2025'!Z46="","",'RENAKSI 2025'!Z46)</f>
        <v>Seksi Sosial</v>
      </c>
      <c r="AB47" s="21"/>
      <c r="AC47" s="21"/>
    </row>
    <row r="48" spans="1:29" s="31" customFormat="1" ht="36" customHeight="1" thickBot="1" x14ac:dyDescent="0.4">
      <c r="A48" s="40"/>
      <c r="B48" s="154"/>
      <c r="C48" s="24"/>
      <c r="D48" s="153"/>
      <c r="E48" s="140"/>
      <c r="F48" s="25">
        <f>IF('RENAKSI 2025'!F47="","",'RENAKSI 2025'!F47)</f>
        <v>6</v>
      </c>
      <c r="G48" s="166">
        <v>1</v>
      </c>
      <c r="H48" s="169">
        <f t="shared" ref="H48" si="30">IF(F48="","",G48/F48*100)</f>
        <v>16.666666666666664</v>
      </c>
      <c r="I48" s="27" t="str">
        <f>IF('RENAKSI 2025'!J47="","",'RENAKSI 2025'!J47)</f>
        <v/>
      </c>
      <c r="J48" s="154" t="str">
        <f>IF('RENAKSI 2025'!K47="","",'RENAKSI 2025'!K47)</f>
        <v/>
      </c>
      <c r="K48" s="25">
        <f>IF('RENAKSI 2025'!L46="","",'RENAKSI 2025'!L47)</f>
        <v>6</v>
      </c>
      <c r="L48" s="166">
        <v>1</v>
      </c>
      <c r="M48" s="169">
        <f t="shared" ref="M48" si="31">IF(K48="","",L48/K48*100)</f>
        <v>16.666666666666664</v>
      </c>
      <c r="N48" s="25"/>
      <c r="O48" s="153"/>
      <c r="P48" s="153"/>
      <c r="Q48" s="154" t="str">
        <f>'TABEL 4 RENSTRA'!F48</f>
        <v>Pelaksanaan Tugas Forum Koordinasi Pimpinan di Kecamatan</v>
      </c>
      <c r="R48" s="153"/>
      <c r="S48" s="153"/>
      <c r="T48" s="154" t="str">
        <f>'TABEL 4 RENSTRA'!L48</f>
        <v xml:space="preserve">Jumlah Dokumen Tugas Forum Koordinasi Pimpinan di Kecamatan </v>
      </c>
      <c r="U48" s="32">
        <f>IF('RENAKSI 2025'!V47="","",'RENAKSI 2025'!V47)</f>
        <v>6</v>
      </c>
      <c r="V48" s="27">
        <f t="shared" si="2"/>
        <v>1</v>
      </c>
      <c r="W48" s="169">
        <f t="shared" ref="W48" si="32">IF(U48="","",V48/U48*100)</f>
        <v>16.666666666666664</v>
      </c>
      <c r="X48" s="32">
        <f>IF('RENAKSI 2025'!X47="","",'RENAKSI 2025'!X47)</f>
        <v>4723500</v>
      </c>
      <c r="Y48" s="179">
        <v>0</v>
      </c>
      <c r="Z48" s="25">
        <f t="shared" ref="Z48" si="33">IF(X48="","",Y48/X48*100)</f>
        <v>0</v>
      </c>
      <c r="AA48" s="21" t="str">
        <f>IF('RENAKSI 2025'!Z47="","",'RENAKSI 2025'!Z47)</f>
        <v>Seksi Tata Pemerintahan, Ketentraman dan Ketertiban Umum</v>
      </c>
      <c r="AB48" s="21"/>
      <c r="AC48" s="21"/>
    </row>
    <row r="49" spans="1:29" s="31" customFormat="1" ht="58" thickTop="1" x14ac:dyDescent="0.35">
      <c r="A49" s="40" t="str">
        <f>'TABEL 3 RENSTRA'!B8</f>
        <v>1.3.</v>
      </c>
      <c r="B49" s="30" t="str">
        <f>'TABEL 3 RENSTRA'!C8</f>
        <v>Meningkatnya Partisipasi dan Pemberdayaan Masyarakat dalam Pembangunan</v>
      </c>
      <c r="C49" s="24" t="str">
        <f>'TABEL 3 RENSTRA'!E8</f>
        <v>1.3.</v>
      </c>
      <c r="D49" s="12" t="str">
        <f>'TABEL 3 RENSTRA'!F8</f>
        <v>Persentase Partisipasi Masyarakat dalam Pembangunan Kecamatan dan Kelurahan pada Kecamatan Padang Panjang Barat</v>
      </c>
      <c r="E49" s="140" t="str">
        <f>IF('TABEL 3 RENSTRA'!G8="","",'TABEL 3 RENSTRA'!G8)</f>
        <v>Persen</v>
      </c>
      <c r="F49" s="25">
        <f>IF('RENAKSI 2025'!F48="","",'RENAKSI 2025'!F48)</f>
        <v>0</v>
      </c>
      <c r="G49" s="172">
        <v>0</v>
      </c>
      <c r="H49" s="25">
        <v>0</v>
      </c>
      <c r="I49" s="27" t="str">
        <f>IF('RENAKSI 2025'!J48="","",'RENAKSI 2025'!J48)</f>
        <v/>
      </c>
      <c r="J49" s="30" t="str">
        <f>IF('RENAKSI 2025'!K48="","",'RENAKSI 2025'!K48)</f>
        <v/>
      </c>
      <c r="K49" s="25">
        <f>IF('RENAKSI 2025'!L47="","",'RENAKSI 2025'!L48)</f>
        <v>0</v>
      </c>
      <c r="L49" s="172">
        <v>0</v>
      </c>
      <c r="M49" s="25">
        <v>0</v>
      </c>
      <c r="N49" s="25"/>
      <c r="O49" s="229"/>
      <c r="P49" s="217"/>
      <c r="Q49" s="218"/>
      <c r="R49" s="229"/>
      <c r="S49" s="217"/>
      <c r="T49" s="218"/>
      <c r="U49" s="36"/>
      <c r="V49" s="37"/>
      <c r="W49" s="38"/>
      <c r="X49" s="36"/>
      <c r="Y49" s="178"/>
      <c r="Z49" s="38"/>
      <c r="AA49" s="39"/>
      <c r="AB49" s="39"/>
      <c r="AC49" s="39"/>
    </row>
    <row r="50" spans="1:29" s="31" customFormat="1" ht="59" customHeight="1" x14ac:dyDescent="0.35">
      <c r="A50" s="40"/>
      <c r="B50" s="30"/>
      <c r="C50" s="24"/>
      <c r="D50" s="12"/>
      <c r="E50" s="140"/>
      <c r="F50" s="25">
        <f>IF('RENAKSI 2025'!F49="","",'RENAKSI 2025'!F49)</f>
        <v>5</v>
      </c>
      <c r="G50" s="165">
        <v>8.14E-2</v>
      </c>
      <c r="H50" s="169">
        <f t="shared" si="0"/>
        <v>1.6279999999999999</v>
      </c>
      <c r="I50" s="27" t="str">
        <f>IF('RENAKSI 2025'!J49="","",'RENAKSI 2025'!J49)</f>
        <v/>
      </c>
      <c r="J50" s="30" t="str">
        <f>IF('RENAKSI 2025'!K49="","",'RENAKSI 2025'!K49)</f>
        <v/>
      </c>
      <c r="K50" s="25">
        <f>IF('RENAKSI 2025'!L48="","",'RENAKSI 2025'!L49)</f>
        <v>5</v>
      </c>
      <c r="L50" s="165">
        <v>8.14E-2</v>
      </c>
      <c r="M50" s="169">
        <f t="shared" si="1"/>
        <v>1.6279999999999999</v>
      </c>
      <c r="N50" s="25"/>
      <c r="O50" s="207" t="str">
        <f>'TABEL 4 RENSTRA'!D50</f>
        <v>Program Pemberdayaan Masyarakat Desa dan Kelurahan</v>
      </c>
      <c r="P50" s="207"/>
      <c r="Q50" s="263"/>
      <c r="R50" s="207" t="str">
        <f>'TABEL 4 RENSTRA'!J50</f>
        <v>Tingkat Partisipasi dan Pemberdayaan Masyarakat Kecamatan / Kelurahan pada Kecamatan Padang Panjang Barat</v>
      </c>
      <c r="S50" s="207"/>
      <c r="T50" s="263"/>
      <c r="U50" s="32">
        <f>IF('RENAKSI 2025'!V49="","",'RENAKSI 2025'!V49)</f>
        <v>39.200000000000003</v>
      </c>
      <c r="V50" s="183">
        <f t="shared" si="2"/>
        <v>8.14E-2</v>
      </c>
      <c r="W50" s="169">
        <f t="shared" si="4"/>
        <v>0.20765306122448976</v>
      </c>
      <c r="X50" s="32">
        <f>IF('RENAKSI 2025'!X49="","",'RENAKSI 2025'!X49)</f>
        <v>4974602936</v>
      </c>
      <c r="Y50" s="179">
        <f>Y51+Y55</f>
        <v>918939312</v>
      </c>
      <c r="Z50" s="169">
        <f t="shared" si="3"/>
        <v>18.472616283600406</v>
      </c>
      <c r="AA50" s="21" t="str">
        <f>IF('RENAKSI 2025'!Z49="","",'RENAKSI 2025'!Z49)</f>
        <v/>
      </c>
      <c r="AB50" s="21"/>
      <c r="AC50" s="21"/>
    </row>
    <row r="51" spans="1:29" s="31" customFormat="1" ht="26.5" customHeight="1" x14ac:dyDescent="0.35">
      <c r="A51" s="40"/>
      <c r="B51" s="30"/>
      <c r="C51" s="24"/>
      <c r="D51" s="12"/>
      <c r="E51" s="140"/>
      <c r="F51" s="25">
        <f>IF('RENAKSI 2025'!F50="","",'RENAKSI 2025'!F50)</f>
        <v>3</v>
      </c>
      <c r="G51" s="164">
        <v>3</v>
      </c>
      <c r="H51" s="25">
        <f t="shared" si="0"/>
        <v>100</v>
      </c>
      <c r="I51" s="27" t="str">
        <f>IF('RENAKSI 2025'!J50="","",'RENAKSI 2025'!J50)</f>
        <v/>
      </c>
      <c r="J51" s="30" t="str">
        <f>IF('RENAKSI 2025'!K50="","",'RENAKSI 2025'!K50)</f>
        <v/>
      </c>
      <c r="K51" s="25">
        <f>IF('RENAKSI 2025'!L49="","",'RENAKSI 2025'!L50)</f>
        <v>3</v>
      </c>
      <c r="L51" s="164">
        <v>3</v>
      </c>
      <c r="M51" s="25">
        <f t="shared" si="1"/>
        <v>100</v>
      </c>
      <c r="N51" s="25"/>
      <c r="O51" s="71"/>
      <c r="P51" s="207" t="str">
        <f>'TABEL 4 RENSTRA'!E51</f>
        <v>Pemberdayaan Kelurahan</v>
      </c>
      <c r="Q51" s="263"/>
      <c r="R51" s="71"/>
      <c r="S51" s="207" t="str">
        <f>'TABEL 4 RENSTRA'!K51</f>
        <v>Jumlah jenis pemberdayaan kelurahan yang dilaksanakan</v>
      </c>
      <c r="T51" s="263"/>
      <c r="U51" s="32">
        <f>IF('RENAKSI 2025'!V50="","",'RENAKSI 2025'!V50)</f>
        <v>3</v>
      </c>
      <c r="V51" s="27">
        <f t="shared" si="2"/>
        <v>3</v>
      </c>
      <c r="W51" s="25">
        <f t="shared" si="4"/>
        <v>100</v>
      </c>
      <c r="X51" s="32">
        <f>IF('RENAKSI 2025'!X50="","",'RENAKSI 2025'!X50)</f>
        <v>2194682936</v>
      </c>
      <c r="Y51" s="179">
        <f>SUM(Y52:Y54)</f>
        <v>453279315</v>
      </c>
      <c r="Z51" s="169">
        <f t="shared" si="3"/>
        <v>20.653521634707783</v>
      </c>
      <c r="AA51" s="21" t="str">
        <f>IF('RENAKSI 2025'!Z50="","",'RENAKSI 2025'!Z50)</f>
        <v/>
      </c>
      <c r="AB51" s="21"/>
      <c r="AC51" s="21"/>
    </row>
    <row r="52" spans="1:29" s="31" customFormat="1" ht="80.5" x14ac:dyDescent="0.35">
      <c r="A52" s="40"/>
      <c r="B52" s="30"/>
      <c r="C52" s="24"/>
      <c r="D52" s="12"/>
      <c r="E52" s="140"/>
      <c r="F52" s="25">
        <f>IF('RENAKSI 2025'!F51="","",'RENAKSI 2025'!F51)</f>
        <v>9</v>
      </c>
      <c r="G52" s="164">
        <v>1</v>
      </c>
      <c r="H52" s="25">
        <f t="shared" si="0"/>
        <v>11.111111111111111</v>
      </c>
      <c r="I52" s="27" t="str">
        <f>IF('RENAKSI 2025'!J51="","",'RENAKSI 2025'!J51)</f>
        <v/>
      </c>
      <c r="J52" s="30" t="str">
        <f>IF('RENAKSI 2025'!K51="","",'RENAKSI 2025'!K51)</f>
        <v/>
      </c>
      <c r="K52" s="25">
        <f>IF('RENAKSI 2025'!L50="","",'RENAKSI 2025'!L51)</f>
        <v>9</v>
      </c>
      <c r="L52" s="164">
        <v>1</v>
      </c>
      <c r="M52" s="25">
        <f t="shared" si="1"/>
        <v>11.111111111111111</v>
      </c>
      <c r="N52" s="25"/>
      <c r="O52" s="12"/>
      <c r="P52" s="12"/>
      <c r="Q52" s="72" t="str">
        <f>'TABEL 4 RENSTRA'!F52</f>
        <v>Peningkatan Partisipasi Masyarakat dalam Forum Musyawarah Perencanaan Pembangunan di Kelurahan</v>
      </c>
      <c r="R52" s="71"/>
      <c r="S52" s="71"/>
      <c r="T52" s="72" t="str">
        <f>'TABEL 4 RENSTRA'!L52</f>
        <v>Jumlah Lembaga Kemasyarakatan yang Berpartisipasi dalam Forum Musyawarah Perencanaan Pembangunan di Kelurahan</v>
      </c>
      <c r="U52" s="32">
        <f>IF('RENAKSI 2025'!V51="","",'RENAKSI 2025'!V51)</f>
        <v>9</v>
      </c>
      <c r="V52" s="27">
        <f t="shared" si="2"/>
        <v>1</v>
      </c>
      <c r="W52" s="169">
        <f t="shared" si="4"/>
        <v>11.111111111111111</v>
      </c>
      <c r="X52" s="32">
        <f>IF('RENAKSI 2025'!X51="","",'RENAKSI 2025'!X51)</f>
        <v>173714850</v>
      </c>
      <c r="Y52" s="179">
        <v>132199115</v>
      </c>
      <c r="Z52" s="169">
        <f t="shared" si="3"/>
        <v>76.10121702318483</v>
      </c>
      <c r="AA52" s="21" t="str">
        <f>IF('RENAKSI 2025'!Z51="","",'RENAKSI 2025'!Z51)</f>
        <v>Seksi Pemberdayaan Masyarakat</v>
      </c>
      <c r="AB52" s="21"/>
      <c r="AC52" s="21"/>
    </row>
    <row r="53" spans="1:29" s="31" customFormat="1" ht="34.5" x14ac:dyDescent="0.35">
      <c r="A53" s="40"/>
      <c r="B53" s="30"/>
      <c r="C53" s="24"/>
      <c r="D53" s="12"/>
      <c r="E53" s="140"/>
      <c r="F53" s="25">
        <f>IF('RENAKSI 2025'!F52="","",'RENAKSI 2025'!F52)</f>
        <v>0</v>
      </c>
      <c r="G53" s="164">
        <v>0</v>
      </c>
      <c r="H53" s="25">
        <v>0</v>
      </c>
      <c r="I53" s="27" t="str">
        <f>IF('RENAKSI 2025'!J52="","",'RENAKSI 2025'!J52)</f>
        <v/>
      </c>
      <c r="J53" s="30" t="str">
        <f>IF('RENAKSI 2025'!K52="","",'RENAKSI 2025'!K52)</f>
        <v/>
      </c>
      <c r="K53" s="25">
        <f>IF('RENAKSI 2025'!L51="","",'RENAKSI 2025'!L52)</f>
        <v>0</v>
      </c>
      <c r="L53" s="164">
        <v>0</v>
      </c>
      <c r="M53" s="25">
        <v>0</v>
      </c>
      <c r="N53" s="25"/>
      <c r="O53" s="12"/>
      <c r="P53" s="12"/>
      <c r="Q53" s="72" t="str">
        <f>'TABEL 4 RENSTRA'!F53</f>
        <v>Pembangunan Sarana dan Prasarana Kelurahan</v>
      </c>
      <c r="R53" s="71"/>
      <c r="S53" s="71"/>
      <c r="T53" s="72" t="str">
        <f>'TABEL 4 RENSTRA'!L53</f>
        <v>Jumlah Sarana dan Prasarana Kelurahan yang Terbangun</v>
      </c>
      <c r="U53" s="32">
        <f>IF('RENAKSI 2025'!V52="","",'RENAKSI 2025'!V52)</f>
        <v>8</v>
      </c>
      <c r="V53" s="27">
        <f t="shared" si="2"/>
        <v>0</v>
      </c>
      <c r="W53" s="25">
        <f t="shared" si="4"/>
        <v>0</v>
      </c>
      <c r="X53" s="32">
        <f>IF('RENAKSI 2025'!X52="","",'RENAKSI 2025'!X52)</f>
        <v>293560200</v>
      </c>
      <c r="Y53" s="179">
        <v>0</v>
      </c>
      <c r="Z53" s="169">
        <f t="shared" si="3"/>
        <v>0</v>
      </c>
      <c r="AA53" s="21" t="str">
        <f>IF('RENAKSI 2025'!Z52="","",'RENAKSI 2025'!Z52)</f>
        <v>Seksi Pemberdayaan Masyarakat</v>
      </c>
      <c r="AB53" s="21"/>
      <c r="AC53" s="21"/>
    </row>
    <row r="54" spans="1:29" s="31" customFormat="1" ht="57.5" x14ac:dyDescent="0.35">
      <c r="A54" s="40"/>
      <c r="B54" s="30"/>
      <c r="C54" s="24"/>
      <c r="D54" s="12"/>
      <c r="E54" s="140"/>
      <c r="F54" s="25">
        <f>IF('RENAKSI 2025'!F53="","",'RENAKSI 2025'!F53)</f>
        <v>7</v>
      </c>
      <c r="G54" s="164">
        <v>8</v>
      </c>
      <c r="H54" s="25">
        <f t="shared" si="0"/>
        <v>114.28571428571428</v>
      </c>
      <c r="I54" s="27" t="str">
        <f>IF('RENAKSI 2025'!J53="","",'RENAKSI 2025'!J53)</f>
        <v/>
      </c>
      <c r="J54" s="30" t="str">
        <f>IF('RENAKSI 2025'!K53="","",'RENAKSI 2025'!K53)</f>
        <v/>
      </c>
      <c r="K54" s="25">
        <f>IF('RENAKSI 2025'!L52="","",'RENAKSI 2025'!L53)</f>
        <v>7</v>
      </c>
      <c r="L54" s="164">
        <v>8</v>
      </c>
      <c r="M54" s="25">
        <f t="shared" si="1"/>
        <v>114.28571428571428</v>
      </c>
      <c r="N54" s="25"/>
      <c r="O54" s="12"/>
      <c r="P54" s="12"/>
      <c r="Q54" s="72" t="str">
        <f>'TABEL 4 RENSTRA'!F54</f>
        <v>Pemberdayaan Masyarakat di Kelurahan</v>
      </c>
      <c r="R54" s="71"/>
      <c r="S54" s="71"/>
      <c r="T54" s="72" t="str">
        <f>'TABEL 4 RENSTRA'!L54</f>
        <v xml:space="preserve">Jumlah Pokmas dan Ormas yang Melaksanakan Pemberdayaan Masyarakat di Kelurahan </v>
      </c>
      <c r="U54" s="32">
        <f>IF('RENAKSI 2025'!V53="","",'RENAKSI 2025'!V53)</f>
        <v>7</v>
      </c>
      <c r="V54" s="27">
        <f t="shared" si="2"/>
        <v>8</v>
      </c>
      <c r="W54" s="169">
        <f t="shared" si="4"/>
        <v>114.28571428571428</v>
      </c>
      <c r="X54" s="32">
        <f>IF('RENAKSI 2025'!X53="","",'RENAKSI 2025'!X53)</f>
        <v>1727407886</v>
      </c>
      <c r="Y54" s="179">
        <v>321080200</v>
      </c>
      <c r="Z54" s="169">
        <f t="shared" si="3"/>
        <v>18.587399224134373</v>
      </c>
      <c r="AA54" s="21" t="str">
        <f>IF('RENAKSI 2025'!Z53="","",'RENAKSI 2025'!Z53)</f>
        <v>Seksi Pemberdayaan Masyarakat</v>
      </c>
      <c r="AB54" s="21"/>
      <c r="AC54" s="21"/>
    </row>
    <row r="55" spans="1:29" s="31" customFormat="1" ht="27" customHeight="1" x14ac:dyDescent="0.35">
      <c r="A55" s="40"/>
      <c r="B55" s="72"/>
      <c r="C55" s="24"/>
      <c r="D55" s="71"/>
      <c r="E55" s="140"/>
      <c r="F55" s="25">
        <f>IF('RENAKSI 2025'!F54="","",'RENAKSI 2025'!F54)</f>
        <v>133</v>
      </c>
      <c r="G55" s="164">
        <v>133</v>
      </c>
      <c r="H55" s="25">
        <f t="shared" ref="H55:H56" si="34">IF(F55="","",G55/F55*100)</f>
        <v>100</v>
      </c>
      <c r="I55" s="27" t="str">
        <f>IF('RENAKSI 2025'!J54="","",'RENAKSI 2025'!J54)</f>
        <v/>
      </c>
      <c r="J55" s="72" t="str">
        <f>IF('RENAKSI 2025'!K54="","",'RENAKSI 2025'!K54)</f>
        <v/>
      </c>
      <c r="K55" s="25">
        <f>IF('RENAKSI 2025'!L53="","",'RENAKSI 2025'!L54)</f>
        <v>133</v>
      </c>
      <c r="L55" s="164">
        <v>133</v>
      </c>
      <c r="M55" s="25">
        <f t="shared" ref="M55:M56" si="35">IF(K55="","",L55/K55*100)</f>
        <v>100</v>
      </c>
      <c r="N55" s="25"/>
      <c r="O55" s="71"/>
      <c r="P55" s="207" t="str">
        <f>'TABEL 4 RENSTRA'!E55</f>
        <v>Pemberdayaan Lembaga Kemasyarakatan Tingkat Kecamatan</v>
      </c>
      <c r="Q55" s="263"/>
      <c r="R55" s="71"/>
      <c r="S55" s="207" t="str">
        <f>'TABEL 4 RENSTRA'!K55</f>
        <v xml:space="preserve">Jumlah Rukun Tetangga </v>
      </c>
      <c r="T55" s="263"/>
      <c r="U55" s="32">
        <f>IF('RENAKSI 2025'!V54="","",'RENAKSI 2025'!V54)</f>
        <v>133</v>
      </c>
      <c r="V55" s="27">
        <f t="shared" si="2"/>
        <v>133</v>
      </c>
      <c r="W55" s="169">
        <f t="shared" ref="W55:W56" si="36">IF(U55="","",V55/U55*100)</f>
        <v>100</v>
      </c>
      <c r="X55" s="32">
        <f>IF('RENAKSI 2025'!X54="","",'RENAKSI 2025'!X54)</f>
        <v>2779920000</v>
      </c>
      <c r="Y55" s="179">
        <f>Y56</f>
        <v>465659997</v>
      </c>
      <c r="Z55" s="169">
        <f t="shared" ref="Z55:Z56" si="37">IF(X55="","",Y55/X55*100)</f>
        <v>16.750841642924978</v>
      </c>
      <c r="AA55" s="21" t="str">
        <f>IF('RENAKSI 2025'!Z54="","",'RENAKSI 2025'!Z54)</f>
        <v/>
      </c>
      <c r="AB55" s="21"/>
      <c r="AC55" s="21"/>
    </row>
    <row r="56" spans="1:29" s="31" customFormat="1" ht="34.5" x14ac:dyDescent="0.35">
      <c r="A56" s="40"/>
      <c r="B56" s="72"/>
      <c r="C56" s="24"/>
      <c r="D56" s="71"/>
      <c r="E56" s="140"/>
      <c r="F56" s="25">
        <f>IF('RENAKSI 2025'!F55="","",'RENAKSI 2025'!F55)</f>
        <v>1</v>
      </c>
      <c r="G56" s="164">
        <v>1</v>
      </c>
      <c r="H56" s="25">
        <f t="shared" si="34"/>
        <v>100</v>
      </c>
      <c r="I56" s="27" t="str">
        <f>IF('RENAKSI 2025'!J55="","",'RENAKSI 2025'!J55)</f>
        <v/>
      </c>
      <c r="J56" s="72" t="str">
        <f>IF('RENAKSI 2025'!K55="","",'RENAKSI 2025'!K55)</f>
        <v/>
      </c>
      <c r="K56" s="25">
        <f>IF('RENAKSI 2025'!L54="","",'RENAKSI 2025'!L55)</f>
        <v>1</v>
      </c>
      <c r="L56" s="164">
        <v>1</v>
      </c>
      <c r="M56" s="25">
        <f t="shared" si="35"/>
        <v>100</v>
      </c>
      <c r="N56" s="25"/>
      <c r="O56" s="71"/>
      <c r="P56" s="71"/>
      <c r="Q56" s="72" t="str">
        <f>'TABEL 4 RENSTRA'!F56</f>
        <v>Penyelenggaraan Lembaga Kemasyarakatan</v>
      </c>
      <c r="R56" s="71"/>
      <c r="S56" s="71"/>
      <c r="T56" s="72" t="str">
        <f>'TABEL 4 RENSTRA'!L56</f>
        <v>Jumlah Lembaga Kemasyarakatan yang Diselenggarakan</v>
      </c>
      <c r="U56" s="32">
        <f>IF('RENAKSI 2025'!V55="","",'RENAKSI 2025'!V55)</f>
        <v>1</v>
      </c>
      <c r="V56" s="27">
        <f t="shared" si="2"/>
        <v>1</v>
      </c>
      <c r="W56" s="25">
        <f t="shared" si="36"/>
        <v>100</v>
      </c>
      <c r="X56" s="32">
        <f>IF('RENAKSI 2025'!X55="","",'RENAKSI 2025'!X55)</f>
        <v>2779920000</v>
      </c>
      <c r="Y56" s="179">
        <v>465659997</v>
      </c>
      <c r="Z56" s="169">
        <f t="shared" si="37"/>
        <v>16.750841642924978</v>
      </c>
      <c r="AA56" s="21" t="str">
        <f>IF('RENAKSI 2025'!Z55="","",'RENAKSI 2025'!Z55)</f>
        <v>Seksi Tata Pemerintahan, Ketentraman dan Ketertiban Umum</v>
      </c>
      <c r="AB56" s="21"/>
      <c r="AC56" s="21"/>
    </row>
    <row r="57" spans="1:29" s="4" customFormat="1" ht="11.5" x14ac:dyDescent="0.25">
      <c r="A57" s="41"/>
      <c r="E57" s="110"/>
      <c r="J57" s="14"/>
      <c r="M57" s="67"/>
      <c r="Q57" s="14"/>
      <c r="T57" s="14"/>
      <c r="Y57" s="144"/>
    </row>
    <row r="58" spans="1:29" s="4" customFormat="1" ht="14.5" customHeight="1" x14ac:dyDescent="0.25">
      <c r="A58" s="41"/>
      <c r="E58" s="157"/>
      <c r="Y58" s="144"/>
      <c r="AA58" s="246" t="s">
        <v>49</v>
      </c>
      <c r="AB58" s="246"/>
    </row>
    <row r="59" spans="1:29" s="4" customFormat="1" ht="14.5" customHeight="1" x14ac:dyDescent="0.25">
      <c r="A59" s="41"/>
      <c r="E59" s="157"/>
      <c r="Y59" s="144"/>
      <c r="AA59" s="246" t="s">
        <v>50</v>
      </c>
      <c r="AB59" s="246"/>
    </row>
    <row r="60" spans="1:29" s="4" customFormat="1" ht="11.5" x14ac:dyDescent="0.25">
      <c r="A60" s="41"/>
      <c r="E60" s="157"/>
      <c r="Y60" s="144"/>
    </row>
    <row r="61" spans="1:29" s="4" customFormat="1" ht="11.5" x14ac:dyDescent="0.25">
      <c r="A61" s="41"/>
      <c r="E61" s="157"/>
      <c r="Y61" s="144"/>
    </row>
    <row r="62" spans="1:29" s="4" customFormat="1" ht="11.5" x14ac:dyDescent="0.25">
      <c r="A62" s="41"/>
      <c r="E62" s="157"/>
      <c r="Y62" s="144"/>
    </row>
    <row r="63" spans="1:29" s="4" customFormat="1" ht="11.5" x14ac:dyDescent="0.25">
      <c r="A63" s="41"/>
      <c r="E63" s="157"/>
      <c r="Y63" s="144"/>
    </row>
    <row r="64" spans="1:29" s="4" customFormat="1" ht="11.5" x14ac:dyDescent="0.25">
      <c r="A64" s="199" t="s">
        <v>48</v>
      </c>
      <c r="B64" s="200"/>
      <c r="C64" s="200"/>
      <c r="D64" s="200"/>
      <c r="E64" s="200"/>
      <c r="F64" s="200"/>
      <c r="G64" s="209"/>
      <c r="H64" s="17"/>
      <c r="L64" s="17"/>
      <c r="M64" s="17"/>
      <c r="N64" s="17"/>
      <c r="Y64" s="144"/>
      <c r="AA64" s="247" t="s">
        <v>199</v>
      </c>
      <c r="AB64" s="247"/>
    </row>
    <row r="65" spans="1:28" s="83" customFormat="1" ht="14.5" customHeight="1" x14ac:dyDescent="0.35">
      <c r="A65" s="70" t="s">
        <v>0</v>
      </c>
      <c r="B65" s="199" t="s">
        <v>6</v>
      </c>
      <c r="C65" s="209"/>
      <c r="D65" s="201" t="s">
        <v>4</v>
      </c>
      <c r="E65" s="201"/>
      <c r="F65" s="199"/>
      <c r="G65" s="70" t="s">
        <v>5</v>
      </c>
      <c r="H65" s="17"/>
      <c r="L65" s="17"/>
      <c r="M65" s="17"/>
      <c r="N65" s="17"/>
      <c r="Y65" s="151"/>
      <c r="AA65" s="248" t="s">
        <v>200</v>
      </c>
      <c r="AB65" s="248"/>
    </row>
    <row r="66" spans="1:28" s="83" customFormat="1" ht="14.5" customHeight="1" x14ac:dyDescent="0.35">
      <c r="A66" s="73">
        <v>1</v>
      </c>
      <c r="B66" s="205" t="s">
        <v>201</v>
      </c>
      <c r="C66" s="206"/>
      <c r="D66" s="210" t="s">
        <v>202</v>
      </c>
      <c r="E66" s="211"/>
      <c r="F66" s="211"/>
      <c r="G66" s="108"/>
      <c r="H66" s="17"/>
      <c r="L66" s="17"/>
      <c r="M66" s="17"/>
      <c r="N66" s="17"/>
      <c r="Y66" s="151"/>
    </row>
    <row r="67" spans="1:28" s="5" customFormat="1" ht="29.5" customHeight="1" x14ac:dyDescent="0.35">
      <c r="A67" s="73">
        <v>2</v>
      </c>
      <c r="B67" s="205" t="s">
        <v>203</v>
      </c>
      <c r="C67" s="206"/>
      <c r="D67" s="210" t="s">
        <v>204</v>
      </c>
      <c r="E67" s="211"/>
      <c r="F67" s="211"/>
      <c r="G67" s="108"/>
      <c r="K67" s="74"/>
      <c r="Y67" s="146"/>
    </row>
    <row r="68" spans="1:28" s="5" customFormat="1" ht="23.5" customHeight="1" x14ac:dyDescent="0.35">
      <c r="A68" s="73">
        <v>3</v>
      </c>
      <c r="B68" s="205" t="s">
        <v>205</v>
      </c>
      <c r="C68" s="206"/>
      <c r="D68" s="210" t="s">
        <v>206</v>
      </c>
      <c r="E68" s="211"/>
      <c r="F68" s="211"/>
      <c r="G68" s="108"/>
      <c r="K68" s="74"/>
      <c r="Y68" s="146"/>
    </row>
    <row r="69" spans="1:28" s="5" customFormat="1" ht="11.5" x14ac:dyDescent="0.35">
      <c r="A69" s="73">
        <v>4</v>
      </c>
      <c r="B69" s="205" t="s">
        <v>207</v>
      </c>
      <c r="C69" s="206"/>
      <c r="D69" s="210" t="s">
        <v>208</v>
      </c>
      <c r="E69" s="211"/>
      <c r="F69" s="211"/>
      <c r="G69" s="108"/>
      <c r="K69" s="74"/>
      <c r="Y69" s="146"/>
    </row>
    <row r="70" spans="1:28" s="5" customFormat="1" ht="11.5" x14ac:dyDescent="0.35">
      <c r="A70" s="73">
        <v>5</v>
      </c>
      <c r="B70" s="205" t="s">
        <v>209</v>
      </c>
      <c r="C70" s="206"/>
      <c r="D70" s="210" t="s">
        <v>210</v>
      </c>
      <c r="E70" s="211"/>
      <c r="F70" s="211"/>
      <c r="G70" s="108"/>
      <c r="K70" s="74"/>
      <c r="Y70" s="146"/>
    </row>
    <row r="71" spans="1:28" s="4" customFormat="1" ht="11.5" x14ac:dyDescent="0.25">
      <c r="A71" s="41"/>
      <c r="E71" s="157"/>
      <c r="Y71" s="144"/>
    </row>
    <row r="72" spans="1:28" s="4" customFormat="1" ht="11.5" x14ac:dyDescent="0.25">
      <c r="A72" s="41"/>
      <c r="E72" s="157"/>
      <c r="Y72" s="144"/>
    </row>
    <row r="73" spans="1:28" s="4" customFormat="1" ht="11.5" x14ac:dyDescent="0.25">
      <c r="A73" s="41"/>
      <c r="E73" s="157"/>
      <c r="Y73" s="144"/>
    </row>
    <row r="74" spans="1:28" s="4" customFormat="1" ht="11.5" x14ac:dyDescent="0.25">
      <c r="A74" s="41"/>
      <c r="E74" s="157"/>
      <c r="Y74" s="144"/>
    </row>
    <row r="75" spans="1:28" s="4" customFormat="1" ht="11.5" x14ac:dyDescent="0.25">
      <c r="A75" s="41"/>
      <c r="E75" s="157"/>
      <c r="Y75" s="144"/>
    </row>
    <row r="76" spans="1:28" s="4" customFormat="1" ht="11.5" x14ac:dyDescent="0.25">
      <c r="A76" s="41"/>
      <c r="E76" s="157"/>
      <c r="Y76" s="144"/>
    </row>
    <row r="77" spans="1:28" s="4" customFormat="1" ht="11.5" x14ac:dyDescent="0.25">
      <c r="A77" s="41"/>
      <c r="E77" s="157"/>
      <c r="Y77" s="144"/>
    </row>
    <row r="78" spans="1:28" s="4" customFormat="1" ht="11.5" x14ac:dyDescent="0.25">
      <c r="A78" s="41"/>
      <c r="E78" s="157"/>
      <c r="Y78" s="144"/>
    </row>
    <row r="79" spans="1:28" s="4" customFormat="1" ht="11.5" x14ac:dyDescent="0.25">
      <c r="A79" s="41"/>
      <c r="E79" s="157"/>
      <c r="Y79" s="144"/>
    </row>
    <row r="80" spans="1:28" s="4" customFormat="1" ht="11.5" x14ac:dyDescent="0.25">
      <c r="A80" s="41"/>
      <c r="E80" s="157"/>
      <c r="Y80" s="144"/>
    </row>
    <row r="81" spans="1:25" s="4" customFormat="1" ht="11.5" x14ac:dyDescent="0.25">
      <c r="A81" s="41"/>
      <c r="E81" s="157"/>
      <c r="Y81" s="144"/>
    </row>
    <row r="82" spans="1:25" s="4" customFormat="1" ht="11.5" x14ac:dyDescent="0.25">
      <c r="A82" s="41"/>
      <c r="E82" s="157"/>
      <c r="Y82" s="144"/>
    </row>
    <row r="83" spans="1:25" s="4" customFormat="1" ht="11.5" x14ac:dyDescent="0.25">
      <c r="A83" s="41"/>
      <c r="E83" s="157"/>
      <c r="Y83" s="144"/>
    </row>
    <row r="84" spans="1:25" s="4" customFormat="1" ht="11.5" x14ac:dyDescent="0.25">
      <c r="A84" s="41"/>
      <c r="E84" s="157"/>
      <c r="Y84" s="144"/>
    </row>
    <row r="85" spans="1:25" s="4" customFormat="1" ht="11.5" x14ac:dyDescent="0.25">
      <c r="A85" s="41"/>
      <c r="E85" s="157"/>
      <c r="Y85" s="144"/>
    </row>
    <row r="86" spans="1:25" s="4" customFormat="1" ht="11.5" x14ac:dyDescent="0.25">
      <c r="A86" s="41"/>
      <c r="E86" s="157"/>
      <c r="Y86" s="144"/>
    </row>
    <row r="87" spans="1:25" s="4" customFormat="1" ht="11.5" x14ac:dyDescent="0.25">
      <c r="A87" s="41"/>
      <c r="E87" s="157"/>
      <c r="Y87" s="144"/>
    </row>
    <row r="88" spans="1:25" s="4" customFormat="1" ht="11.5" x14ac:dyDescent="0.25">
      <c r="A88" s="41"/>
      <c r="E88" s="157"/>
      <c r="Y88" s="144"/>
    </row>
    <row r="89" spans="1:25" s="4" customFormat="1" ht="11.5" x14ac:dyDescent="0.25">
      <c r="A89" s="41"/>
      <c r="E89" s="157"/>
      <c r="Y89" s="144"/>
    </row>
  </sheetData>
  <mergeCells count="73">
    <mergeCell ref="P46:Q46"/>
    <mergeCell ref="S46:T46"/>
    <mergeCell ref="O42:Q42"/>
    <mergeCell ref="R42:T42"/>
    <mergeCell ref="P43:Q43"/>
    <mergeCell ref="S43:T43"/>
    <mergeCell ref="O45:Q45"/>
    <mergeCell ref="R45:T45"/>
    <mergeCell ref="P40:Q40"/>
    <mergeCell ref="S40:T40"/>
    <mergeCell ref="O35:Q35"/>
    <mergeCell ref="R35:T35"/>
    <mergeCell ref="P36:Q36"/>
    <mergeCell ref="S36:T36"/>
    <mergeCell ref="S55:T55"/>
    <mergeCell ref="A1:AC1"/>
    <mergeCell ref="A3:B4"/>
    <mergeCell ref="U3:W3"/>
    <mergeCell ref="F3:H3"/>
    <mergeCell ref="C3:D4"/>
    <mergeCell ref="E3:E4"/>
    <mergeCell ref="I3:N3"/>
    <mergeCell ref="O3:Q4"/>
    <mergeCell ref="R3:T4"/>
    <mergeCell ref="I4:J4"/>
    <mergeCell ref="X3:Z3"/>
    <mergeCell ref="O49:Q49"/>
    <mergeCell ref="R49:T49"/>
    <mergeCell ref="O50:Q50"/>
    <mergeCell ref="R50:T50"/>
    <mergeCell ref="O6:Q6"/>
    <mergeCell ref="R6:T6"/>
    <mergeCell ref="P7:Q7"/>
    <mergeCell ref="S7:T7"/>
    <mergeCell ref="O34:Q34"/>
    <mergeCell ref="R34:T34"/>
    <mergeCell ref="P10:Q10"/>
    <mergeCell ref="S10:T10"/>
    <mergeCell ref="P12:Q12"/>
    <mergeCell ref="S12:T12"/>
    <mergeCell ref="P17:Q17"/>
    <mergeCell ref="S17:T17"/>
    <mergeCell ref="P23:Q23"/>
    <mergeCell ref="S23:T23"/>
    <mergeCell ref="P27:Q27"/>
    <mergeCell ref="S27:T27"/>
    <mergeCell ref="O5:Q5"/>
    <mergeCell ref="R5:T5"/>
    <mergeCell ref="AA3:AA4"/>
    <mergeCell ref="AB3:AB4"/>
    <mergeCell ref="AC3:AC4"/>
    <mergeCell ref="B70:C70"/>
    <mergeCell ref="D70:F70"/>
    <mergeCell ref="P38:Q38"/>
    <mergeCell ref="P55:Q55"/>
    <mergeCell ref="AA58:AB58"/>
    <mergeCell ref="AA59:AB59"/>
    <mergeCell ref="A64:G64"/>
    <mergeCell ref="AA64:AB64"/>
    <mergeCell ref="B65:C65"/>
    <mergeCell ref="D65:F65"/>
    <mergeCell ref="AA65:AB65"/>
    <mergeCell ref="B66:C66"/>
    <mergeCell ref="D66:F66"/>
    <mergeCell ref="P51:Q51"/>
    <mergeCell ref="S51:T51"/>
    <mergeCell ref="S38:T38"/>
    <mergeCell ref="B67:C67"/>
    <mergeCell ref="D67:F67"/>
    <mergeCell ref="B68:C68"/>
    <mergeCell ref="D68:F68"/>
    <mergeCell ref="B69:C69"/>
    <mergeCell ref="D69:F69"/>
  </mergeCells>
  <pageMargins left="0" right="0.39370078740157483" top="0.59055118110236227" bottom="0.39370078740157483" header="0.31496062992125984" footer="0.31496062992125984"/>
  <pageSetup paperSize="9" orientation="landscape" horizontalDpi="4294967293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7"/>
  <sheetViews>
    <sheetView topLeftCell="A31" workbookViewId="0">
      <selection activeCell="F32" sqref="F32"/>
    </sheetView>
  </sheetViews>
  <sheetFormatPr defaultRowHeight="14.5" x14ac:dyDescent="0.35"/>
  <cols>
    <col min="1" max="1" width="2.54296875" style="42" customWidth="1"/>
    <col min="2" max="2" width="25.453125" customWidth="1"/>
    <col min="3" max="3" width="2.54296875" customWidth="1"/>
    <col min="4" max="4" width="20.54296875" customWidth="1"/>
    <col min="5" max="5" width="10.81640625" customWidth="1"/>
    <col min="6" max="8" width="8" customWidth="1"/>
    <col min="9" max="9" width="3" customWidth="1"/>
    <col min="10" max="10" width="15.6328125" style="4" customWidth="1"/>
    <col min="11" max="13" width="7.90625" customWidth="1"/>
    <col min="14" max="14" width="12.54296875" customWidth="1"/>
    <col min="15" max="16" width="1.6328125" customWidth="1"/>
    <col min="17" max="17" width="20.6328125" customWidth="1"/>
    <col min="18" max="19" width="1.6328125" customWidth="1"/>
    <col min="20" max="20" width="15.6328125" customWidth="1"/>
    <col min="21" max="22" width="10.453125" customWidth="1"/>
    <col min="23" max="23" width="6.90625" customWidth="1"/>
    <col min="24" max="25" width="10.453125" customWidth="1"/>
    <col min="26" max="26" width="6.90625" customWidth="1"/>
    <col min="27" max="29" width="17.81640625" customWidth="1"/>
  </cols>
  <sheetData>
    <row r="1" spans="1:29" s="3" customFormat="1" ht="15.5" x14ac:dyDescent="0.35">
      <c r="A1" s="190" t="s">
        <v>295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</row>
    <row r="3" spans="1:29" s="7" customFormat="1" ht="15" customHeight="1" x14ac:dyDescent="0.35">
      <c r="A3" s="253" t="s">
        <v>31</v>
      </c>
      <c r="B3" s="255"/>
      <c r="C3" s="192" t="s">
        <v>1</v>
      </c>
      <c r="D3" s="192"/>
      <c r="E3" s="197" t="s">
        <v>9</v>
      </c>
      <c r="F3" s="199" t="s">
        <v>296</v>
      </c>
      <c r="G3" s="200"/>
      <c r="H3" s="200"/>
      <c r="I3" s="201" t="s">
        <v>297</v>
      </c>
      <c r="J3" s="201"/>
      <c r="K3" s="201"/>
      <c r="L3" s="201"/>
      <c r="M3" s="201"/>
      <c r="N3" s="201"/>
      <c r="O3" s="253" t="s">
        <v>35</v>
      </c>
      <c r="P3" s="254"/>
      <c r="Q3" s="255"/>
      <c r="R3" s="253" t="s">
        <v>36</v>
      </c>
      <c r="S3" s="254"/>
      <c r="T3" s="255"/>
      <c r="U3" s="201" t="s">
        <v>298</v>
      </c>
      <c r="V3" s="201"/>
      <c r="W3" s="201"/>
      <c r="X3" s="201" t="s">
        <v>299</v>
      </c>
      <c r="Y3" s="201"/>
      <c r="Z3" s="201"/>
      <c r="AA3" s="203" t="s">
        <v>37</v>
      </c>
      <c r="AB3" s="197" t="s">
        <v>3</v>
      </c>
      <c r="AC3" s="197" t="s">
        <v>26</v>
      </c>
    </row>
    <row r="4" spans="1:29" s="5" customFormat="1" ht="33.5" customHeight="1" x14ac:dyDescent="0.35">
      <c r="A4" s="256"/>
      <c r="B4" s="258"/>
      <c r="C4" s="195"/>
      <c r="D4" s="195"/>
      <c r="E4" s="198"/>
      <c r="F4" s="11" t="s">
        <v>2</v>
      </c>
      <c r="G4" s="2" t="s">
        <v>11</v>
      </c>
      <c r="H4" s="10" t="s">
        <v>13</v>
      </c>
      <c r="I4" s="202" t="s">
        <v>33</v>
      </c>
      <c r="J4" s="202"/>
      <c r="K4" s="2" t="s">
        <v>2</v>
      </c>
      <c r="L4" s="2" t="s">
        <v>11</v>
      </c>
      <c r="M4" s="2" t="s">
        <v>13</v>
      </c>
      <c r="N4" s="1" t="s">
        <v>10</v>
      </c>
      <c r="O4" s="256"/>
      <c r="P4" s="257"/>
      <c r="Q4" s="258"/>
      <c r="R4" s="256"/>
      <c r="S4" s="257"/>
      <c r="T4" s="258"/>
      <c r="U4" s="34" t="s">
        <v>2</v>
      </c>
      <c r="V4" s="34" t="s">
        <v>11</v>
      </c>
      <c r="W4" s="35" t="s">
        <v>13</v>
      </c>
      <c r="X4" s="34" t="s">
        <v>30</v>
      </c>
      <c r="Y4" s="34" t="s">
        <v>11</v>
      </c>
      <c r="Z4" s="35" t="s">
        <v>13</v>
      </c>
      <c r="AA4" s="204"/>
      <c r="AB4" s="198"/>
      <c r="AC4" s="198"/>
    </row>
    <row r="5" spans="1:29" s="31" customFormat="1" ht="23" x14ac:dyDescent="0.35">
      <c r="A5" s="40" t="str">
        <f>'TABEL 3 RENSTRA'!B6</f>
        <v>1.1.</v>
      </c>
      <c r="B5" s="30" t="str">
        <f>'TABEL 3 RENSTRA'!C6</f>
        <v>Meningkatnya Kinerja Perangkat Daerah</v>
      </c>
      <c r="C5" s="24" t="str">
        <f>'TABEL 3 RENSTRA'!E6</f>
        <v>1.1.</v>
      </c>
      <c r="D5" s="12" t="str">
        <f>'TABEL 3 RENSTRA'!F6</f>
        <v>Nilai AKIP Kecamatan Padang Panjang Barat</v>
      </c>
      <c r="E5" s="21" t="str">
        <f>IF('TABEL 3 RENSTRA'!G6="","",'TABEL 3 RENSTRA'!G6)</f>
        <v>Angka</v>
      </c>
      <c r="F5" s="25">
        <f>IF('RENAKSI 2025'!G5="","",'RENAKSI 2025'!G5)</f>
        <v>0</v>
      </c>
      <c r="G5" s="25">
        <v>0</v>
      </c>
      <c r="H5" s="25" t="e">
        <f>IF(F5="","",G5/F5*100)</f>
        <v>#DIV/0!</v>
      </c>
      <c r="I5" s="27" t="str">
        <f>IF('RENAKSI 2025'!J5="","",'RENAKSI 2025'!J5)</f>
        <v/>
      </c>
      <c r="J5" s="30" t="str">
        <f>IF('RENAKSI 2025'!K5="","",'RENAKSI 2025'!K5)</f>
        <v/>
      </c>
      <c r="K5" s="25">
        <f>IF('RENAKSI 2025'!M5="","",'RENAKSI 2025'!M5)</f>
        <v>0</v>
      </c>
      <c r="L5" s="25">
        <v>0</v>
      </c>
      <c r="M5" s="25" t="e">
        <f>IF(K5="","",L5/K5*100)</f>
        <v>#DIV/0!</v>
      </c>
      <c r="N5" s="25"/>
      <c r="O5" s="229"/>
      <c r="P5" s="217"/>
      <c r="Q5" s="218"/>
      <c r="R5" s="229"/>
      <c r="S5" s="217"/>
      <c r="T5" s="218"/>
      <c r="U5" s="36"/>
      <c r="V5" s="37"/>
      <c r="W5" s="38"/>
      <c r="X5" s="36"/>
      <c r="Y5" s="37"/>
      <c r="Z5" s="38"/>
      <c r="AA5" s="39"/>
      <c r="AB5" s="39"/>
      <c r="AC5" s="39"/>
    </row>
    <row r="6" spans="1:29" s="31" customFormat="1" ht="46" customHeight="1" x14ac:dyDescent="0.35">
      <c r="A6" s="40"/>
      <c r="B6" s="30"/>
      <c r="C6" s="24"/>
      <c r="D6" s="12"/>
      <c r="E6" s="21"/>
      <c r="F6" s="25">
        <f>IF('RENAKSI 2025'!G6="","",'RENAKSI 2025'!G6)</f>
        <v>50</v>
      </c>
      <c r="G6" s="25">
        <v>50</v>
      </c>
      <c r="H6" s="25">
        <f t="shared" ref="H6:H38" si="0">IF(F6="","",G6/F6*100)</f>
        <v>100</v>
      </c>
      <c r="I6" s="27" t="str">
        <f>IF('RENAKSI 2025'!J6="","",'RENAKSI 2025'!J6)</f>
        <v/>
      </c>
      <c r="J6" s="30" t="str">
        <f>IF('RENAKSI 2025'!K6="","",'RENAKSI 2025'!K6)</f>
        <v/>
      </c>
      <c r="K6" s="25">
        <f>IF('RENAKSI 2025'!M6="","",'RENAKSI 2025'!M6)</f>
        <v>50</v>
      </c>
      <c r="L6" s="25">
        <v>50</v>
      </c>
      <c r="M6" s="25">
        <f t="shared" ref="M6:M38" si="1">IF(K6="","",L6/K6*100)</f>
        <v>100</v>
      </c>
      <c r="N6" s="25"/>
      <c r="O6" s="207" t="str">
        <f>'TABEL 4 RENSTRA'!D7</f>
        <v>Program Penunjang Urusan Pemerintahan Daerah Kabupaten/Kota</v>
      </c>
      <c r="P6" s="207"/>
      <c r="Q6" s="263"/>
      <c r="R6" s="207" t="str">
        <f>'TABEL 4 RENSTRA'!J7</f>
        <v>Persentase pemenuhan urusan penunjang yang dipenuhi pada Kecamatan Padang Panjang Barat</v>
      </c>
      <c r="S6" s="207"/>
      <c r="T6" s="263"/>
      <c r="U6" s="32">
        <f>IF('RENAKSI 2025'!V6="","",'RENAKSI 2025'!V6)</f>
        <v>95</v>
      </c>
      <c r="V6" s="27">
        <f>L6</f>
        <v>50</v>
      </c>
      <c r="W6" s="169">
        <f>IF(U6="","",V6/U6*100)</f>
        <v>52.631578947368418</v>
      </c>
      <c r="X6" s="32">
        <f>IF('RENAKSI 2025'!X6="","",'RENAKSI 2025'!X6)</f>
        <v>10759233082</v>
      </c>
      <c r="Y6" s="179">
        <f>Y7+Y10+Y12+Y17+Y23+Y27</f>
        <v>5374965554</v>
      </c>
      <c r="Z6" s="169">
        <f>IF(X6="","",Y6/X6*100)</f>
        <v>49.956772132692421</v>
      </c>
      <c r="AA6" s="21" t="str">
        <f>IF('RENAKSI 2025'!Z6="","",'RENAKSI 2025'!Z6)</f>
        <v/>
      </c>
      <c r="AB6" s="21"/>
      <c r="AC6" s="21"/>
    </row>
    <row r="7" spans="1:29" s="31" customFormat="1" ht="48" customHeight="1" x14ac:dyDescent="0.35">
      <c r="A7" s="40"/>
      <c r="B7" s="30"/>
      <c r="C7" s="24"/>
      <c r="D7" s="12"/>
      <c r="E7" s="21"/>
      <c r="F7" s="25">
        <f>IF('RENAKSI 2025'!G7="","",'RENAKSI 2025'!G7)</f>
        <v>45</v>
      </c>
      <c r="G7" s="25">
        <v>45</v>
      </c>
      <c r="H7" s="25">
        <f t="shared" si="0"/>
        <v>100</v>
      </c>
      <c r="I7" s="27" t="str">
        <f>IF('RENAKSI 2025'!J7="","",'RENAKSI 2025'!J7)</f>
        <v/>
      </c>
      <c r="J7" s="30" t="str">
        <f>IF('RENAKSI 2025'!K7="","",'RENAKSI 2025'!K7)</f>
        <v/>
      </c>
      <c r="K7" s="25">
        <f>IF('RENAKSI 2025'!M7="","",'RENAKSI 2025'!M7)</f>
        <v>45</v>
      </c>
      <c r="L7" s="25">
        <v>45</v>
      </c>
      <c r="M7" s="25">
        <f t="shared" si="1"/>
        <v>100</v>
      </c>
      <c r="N7" s="25"/>
      <c r="O7" s="12"/>
      <c r="P7" s="207" t="str">
        <f>'TABEL 4 RENSTRA'!E8</f>
        <v>Administrasi Keuangan Perangkat Daerah</v>
      </c>
      <c r="Q7" s="263"/>
      <c r="R7" s="12"/>
      <c r="S7" s="207" t="str">
        <f>'TABEL 4 RENSTRA'!K8</f>
        <v>Persentase Pemenuhan Layanan Administrasi Keuangan pada Kecamatan Padang Panjang Barat</v>
      </c>
      <c r="T7" s="263"/>
      <c r="U7" s="32">
        <f>IF('RENAKSI 2025'!V7="","",'RENAKSI 2025'!V7)</f>
        <v>90</v>
      </c>
      <c r="V7" s="27">
        <f t="shared" ref="V7:V56" si="2">L7</f>
        <v>45</v>
      </c>
      <c r="W7" s="169">
        <f t="shared" ref="W7:W38" si="3">IF(U7="","",V7/U7*100)</f>
        <v>50</v>
      </c>
      <c r="X7" s="32">
        <f>IF('RENAKSI 2025'!X7="","",'RENAKSI 2025'!X7)</f>
        <v>7562658031</v>
      </c>
      <c r="Y7" s="179">
        <f>Y8</f>
        <v>4232116666</v>
      </c>
      <c r="Z7" s="169">
        <f t="shared" ref="Z7:Z38" si="4">IF(X7="","",Y7/X7*100)</f>
        <v>55.960703877554451</v>
      </c>
      <c r="AA7" s="21" t="str">
        <f>IF('RENAKSI 2025'!Z7="","",'RENAKSI 2025'!Z7)</f>
        <v/>
      </c>
      <c r="AB7" s="21"/>
      <c r="AC7" s="21"/>
    </row>
    <row r="8" spans="1:29" s="31" customFormat="1" ht="34.5" x14ac:dyDescent="0.35">
      <c r="A8" s="40"/>
      <c r="B8" s="30"/>
      <c r="C8" s="24"/>
      <c r="D8" s="12"/>
      <c r="E8" s="21"/>
      <c r="F8" s="25">
        <f>IF('RENAKSI 2025'!G8="","",'RENAKSI 2025'!G8)</f>
        <v>450</v>
      </c>
      <c r="G8" s="25">
        <v>330</v>
      </c>
      <c r="H8" s="169">
        <f t="shared" si="0"/>
        <v>73.333333333333329</v>
      </c>
      <c r="I8" s="27" t="str">
        <f>IF('RENAKSI 2025'!J8="","",'RENAKSI 2025'!J8)</f>
        <v/>
      </c>
      <c r="J8" s="30" t="str">
        <f>IF('RENAKSI 2025'!K8="","",'RENAKSI 2025'!K8)</f>
        <v/>
      </c>
      <c r="K8" s="25">
        <f>IF('RENAKSI 2025'!M8="","",'RENAKSI 2025'!M8)</f>
        <v>450</v>
      </c>
      <c r="L8" s="25">
        <v>330</v>
      </c>
      <c r="M8" s="169">
        <f t="shared" si="1"/>
        <v>73.333333333333329</v>
      </c>
      <c r="N8" s="25"/>
      <c r="O8" s="12"/>
      <c r="P8" s="12"/>
      <c r="Q8" s="30" t="str">
        <f>'TABEL 4 RENSTRA'!F9</f>
        <v>Penyediaan Gaji dan Tunjangan ASN</v>
      </c>
      <c r="R8" s="12"/>
      <c r="S8" s="12"/>
      <c r="T8" s="30" t="str">
        <f>'TABEL 4 RENSTRA'!L9</f>
        <v>Jumlah    Orang    yang    Menerima    Gaji    dan Tunjangan ASN</v>
      </c>
      <c r="U8" s="32">
        <f>IF('RENAKSI 2025'!V8="","",'RENAKSI 2025'!V8)</f>
        <v>1125</v>
      </c>
      <c r="V8" s="27">
        <f t="shared" si="2"/>
        <v>330</v>
      </c>
      <c r="W8" s="169">
        <f t="shared" si="3"/>
        <v>29.333333333333332</v>
      </c>
      <c r="X8" s="32">
        <f>IF('RENAKSI 2025'!X8="","",'RENAKSI 2025'!X8)</f>
        <v>7562658031</v>
      </c>
      <c r="Y8" s="179">
        <v>4232116666</v>
      </c>
      <c r="Z8" s="169">
        <f t="shared" si="4"/>
        <v>55.960703877554451</v>
      </c>
      <c r="AA8" s="21" t="str">
        <f>IF('RENAKSI 2025'!Z8="","",'RENAKSI 2025'!Z8)</f>
        <v>Bagian Umum dan Kepegawaian</v>
      </c>
      <c r="AB8" s="21"/>
      <c r="AC8" s="21"/>
    </row>
    <row r="9" spans="1:29" s="31" customFormat="1" ht="46" x14ac:dyDescent="0.35">
      <c r="A9" s="40"/>
      <c r="B9" s="92"/>
      <c r="C9" s="24"/>
      <c r="D9" s="91"/>
      <c r="E9" s="21"/>
      <c r="F9" s="25">
        <f>IF('RENAKSI 2025'!G10="","",'RENAKSI 2025'!G10)</f>
        <v>0</v>
      </c>
      <c r="G9" s="25">
        <v>0</v>
      </c>
      <c r="H9" s="25">
        <v>0</v>
      </c>
      <c r="I9" s="27" t="str">
        <f>IF('RENAKSI 2025'!J10="","",'RENAKSI 2025'!J10)</f>
        <v/>
      </c>
      <c r="J9" s="92" t="str">
        <f>IF('RENAKSI 2025'!K10="","",'RENAKSI 2025'!K10)</f>
        <v/>
      </c>
      <c r="K9" s="25">
        <f>IF('RENAKSI 2025'!M10="","",'RENAKSI 2025'!M10)</f>
        <v>0</v>
      </c>
      <c r="L9" s="25">
        <v>0</v>
      </c>
      <c r="M9" s="25">
        <v>0</v>
      </c>
      <c r="N9" s="25"/>
      <c r="O9" s="91"/>
      <c r="P9" s="91"/>
      <c r="Q9" s="92" t="str">
        <f>'TABEL 4 RENSTRA'!F10</f>
        <v>Pelaksanaan Penatausahaan dan Pengujian/Verifikasi Keuangan SKPD</v>
      </c>
      <c r="R9" s="91"/>
      <c r="S9" s="91"/>
      <c r="T9" s="92" t="str">
        <f>'TABEL 4 RENSTRA'!L10</f>
        <v>Jumlah Dokumen Penatausahaan dan Pengujian/Verifikasi Keuangan SKPD</v>
      </c>
      <c r="U9" s="32">
        <f>IF('RENAKSI 2025'!V10="","",'RENAKSI 2025'!V10)</f>
        <v>0</v>
      </c>
      <c r="V9" s="27">
        <f t="shared" si="2"/>
        <v>0</v>
      </c>
      <c r="W9" s="25">
        <v>0</v>
      </c>
      <c r="X9" s="32">
        <f>IF('RENAKSI 2025'!X10="","",'RENAKSI 2025'!X10)</f>
        <v>0</v>
      </c>
      <c r="Y9" s="179">
        <v>0</v>
      </c>
      <c r="Z9" s="25" t="e">
        <f t="shared" ref="Z9" si="5">IF(X9="","",Y9/X9*100)</f>
        <v>#DIV/0!</v>
      </c>
      <c r="AA9" s="21" t="str">
        <f>IF('RENAKSI 2025'!Z10="","",'RENAKSI 2025'!Z10)</f>
        <v/>
      </c>
      <c r="AB9" s="21"/>
      <c r="AC9" s="21"/>
    </row>
    <row r="10" spans="1:29" s="31" customFormat="1" ht="48" customHeight="1" x14ac:dyDescent="0.35">
      <c r="A10" s="40"/>
      <c r="B10" s="72"/>
      <c r="C10" s="24"/>
      <c r="D10" s="71"/>
      <c r="E10" s="21"/>
      <c r="F10" s="25">
        <f>IF('RENAKSI 2025'!G10="","",'RENAKSI 2025'!G10)</f>
        <v>0</v>
      </c>
      <c r="G10" s="25">
        <v>0</v>
      </c>
      <c r="H10" s="25">
        <v>0</v>
      </c>
      <c r="I10" s="27" t="str">
        <f>IF('RENAKSI 2025'!J10="","",'RENAKSI 2025'!J10)</f>
        <v/>
      </c>
      <c r="J10" s="72" t="str">
        <f>IF('RENAKSI 2025'!K10="","",'RENAKSI 2025'!K10)</f>
        <v/>
      </c>
      <c r="K10" s="25">
        <f>IF('RENAKSI 2025'!M10="","",'RENAKSI 2025'!M10)</f>
        <v>0</v>
      </c>
      <c r="L10" s="25">
        <v>0</v>
      </c>
      <c r="M10" s="25">
        <v>0</v>
      </c>
      <c r="N10" s="25"/>
      <c r="O10" s="71"/>
      <c r="P10" s="207" t="str">
        <f>'TABEL 4 RENSTRA'!E11</f>
        <v>Administrasi Kepegawaian Perangkat Daerah</v>
      </c>
      <c r="Q10" s="263"/>
      <c r="R10" s="71"/>
      <c r="S10" s="207" t="str">
        <f>'TABEL 4 RENSTRA'!K11</f>
        <v>Persentase pemenuhan layanan administrasi kepegawaian pada Kecamatan Padang Panjang Barat</v>
      </c>
      <c r="T10" s="263"/>
      <c r="U10" s="32">
        <f>IF('RENAKSI 2025'!V10="","",'RENAKSI 2025'!V10)</f>
        <v>0</v>
      </c>
      <c r="V10" s="27">
        <f t="shared" si="2"/>
        <v>0</v>
      </c>
      <c r="W10" s="25">
        <v>0</v>
      </c>
      <c r="X10" s="32">
        <f>IF('RENAKSI 2025'!X10="","",'RENAKSI 2025'!X10)</f>
        <v>0</v>
      </c>
      <c r="Y10" s="179">
        <f>Y11</f>
        <v>0</v>
      </c>
      <c r="Z10" s="25" t="e">
        <f t="shared" ref="Z10:Z11" si="6">IF(X10="","",Y10/X10*100)</f>
        <v>#DIV/0!</v>
      </c>
      <c r="AA10" s="21" t="str">
        <f>IF('RENAKSI 2025'!Z10="","",'RENAKSI 2025'!Z10)</f>
        <v/>
      </c>
      <c r="AB10" s="21"/>
      <c r="AC10" s="21"/>
    </row>
    <row r="11" spans="1:29" s="31" customFormat="1" ht="34.5" x14ac:dyDescent="0.35">
      <c r="A11" s="40"/>
      <c r="B11" s="72"/>
      <c r="C11" s="24"/>
      <c r="D11" s="71"/>
      <c r="E11" s="21"/>
      <c r="F11" s="25">
        <f>IF('RENAKSI 2025'!G11="","",'RENAKSI 2025'!G11)</f>
        <v>0</v>
      </c>
      <c r="G11" s="25">
        <v>0</v>
      </c>
      <c r="H11" s="25">
        <v>0</v>
      </c>
      <c r="I11" s="27" t="str">
        <f>IF('RENAKSI 2025'!J11="","",'RENAKSI 2025'!J11)</f>
        <v/>
      </c>
      <c r="J11" s="72" t="str">
        <f>IF('RENAKSI 2025'!K11="","",'RENAKSI 2025'!K11)</f>
        <v/>
      </c>
      <c r="K11" s="25">
        <f>IF('RENAKSI 2025'!M11="","",'RENAKSI 2025'!M11)</f>
        <v>0</v>
      </c>
      <c r="L11" s="25">
        <v>0</v>
      </c>
      <c r="M11" s="25">
        <v>0</v>
      </c>
      <c r="N11" s="25"/>
      <c r="O11" s="71"/>
      <c r="P11" s="71"/>
      <c r="Q11" s="72" t="str">
        <f>'TABEL 4 RENSTRA'!F12</f>
        <v>Pengadaan    Pakaian    Dinas    Beserta    Atribut Kelengkapannya</v>
      </c>
      <c r="R11" s="71"/>
      <c r="S11" s="71"/>
      <c r="T11" s="72" t="str">
        <f>'TABEL 4 RENSTRA'!L12</f>
        <v>Jumlah  Paket  Pakaian  Dinas  beserta  Atribut Kelengkapan</v>
      </c>
      <c r="U11" s="32">
        <f>IF('RENAKSI 2025'!V11="","",'RENAKSI 2025'!V11)</f>
        <v>0</v>
      </c>
      <c r="V11" s="27">
        <f t="shared" si="2"/>
        <v>0</v>
      </c>
      <c r="W11" s="25">
        <v>0</v>
      </c>
      <c r="X11" s="32">
        <f>IF('RENAKSI 2025'!X11="","",'RENAKSI 2025'!X11)</f>
        <v>0</v>
      </c>
      <c r="Y11" s="179">
        <v>0</v>
      </c>
      <c r="Z11" s="25" t="e">
        <f t="shared" si="6"/>
        <v>#DIV/0!</v>
      </c>
      <c r="AA11" s="21" t="str">
        <f>IF('RENAKSI 2025'!Z11="","",'RENAKSI 2025'!Z11)</f>
        <v>Bagian Umum dan Kepegawaian</v>
      </c>
      <c r="AB11" s="21"/>
      <c r="AC11" s="21"/>
    </row>
    <row r="12" spans="1:29" s="31" customFormat="1" ht="48" customHeight="1" x14ac:dyDescent="0.35">
      <c r="A12" s="40"/>
      <c r="B12" s="72"/>
      <c r="C12" s="24"/>
      <c r="D12" s="71"/>
      <c r="E12" s="21"/>
      <c r="F12" s="25">
        <f>IF('RENAKSI 2025'!G12="","",'RENAKSI 2025'!G12)</f>
        <v>50</v>
      </c>
      <c r="G12" s="25">
        <v>50</v>
      </c>
      <c r="H12" s="25">
        <f t="shared" ref="H12:H13" si="7">IF(F12="","",G12/F12*100)</f>
        <v>100</v>
      </c>
      <c r="I12" s="27" t="str">
        <f>IF('RENAKSI 2025'!J12="","",'RENAKSI 2025'!J12)</f>
        <v/>
      </c>
      <c r="J12" s="72" t="str">
        <f>IF('RENAKSI 2025'!K12="","",'RENAKSI 2025'!K12)</f>
        <v/>
      </c>
      <c r="K12" s="25">
        <f>IF('RENAKSI 2025'!M12="","",'RENAKSI 2025'!M12)</f>
        <v>50</v>
      </c>
      <c r="L12" s="25">
        <v>50</v>
      </c>
      <c r="M12" s="25">
        <f t="shared" ref="M12:M13" si="8">IF(K12="","",L12/K12*100)</f>
        <v>100</v>
      </c>
      <c r="N12" s="25"/>
      <c r="O12" s="71"/>
      <c r="P12" s="207" t="str">
        <f>'TABEL 4 RENSTRA'!E13</f>
        <v xml:space="preserve">Administrasi Umum Perangkat Daerah </v>
      </c>
      <c r="Q12" s="263"/>
      <c r="R12" s="71"/>
      <c r="S12" s="207" t="str">
        <f>'TABEL 4 RENSTRA'!K13</f>
        <v>Persentase pemenuhan layanan administrasi umum pada Kecamatan Padang Panjang Barat</v>
      </c>
      <c r="T12" s="263"/>
      <c r="U12" s="32">
        <f>IF('RENAKSI 2025'!V12="","",'RENAKSI 2025'!V12)</f>
        <v>90</v>
      </c>
      <c r="V12" s="27">
        <f t="shared" si="2"/>
        <v>50</v>
      </c>
      <c r="W12" s="169">
        <f t="shared" ref="W12:W13" si="9">IF(U12="","",V12/U12*100)</f>
        <v>55.555555555555557</v>
      </c>
      <c r="X12" s="32">
        <f>IF('RENAKSI 2025'!X12="","",'RENAKSI 2025'!X12)</f>
        <v>314958767</v>
      </c>
      <c r="Y12" s="179">
        <f>SUM(Y13:Y16)</f>
        <v>80300054</v>
      </c>
      <c r="Z12" s="169">
        <f t="shared" ref="Z12:Z13" si="10">IF(X12="","",Y12/X12*100)</f>
        <v>25.495417944660677</v>
      </c>
      <c r="AA12" s="21" t="str">
        <f>IF('RENAKSI 2025'!Z12="","",'RENAKSI 2025'!Z12)</f>
        <v/>
      </c>
      <c r="AB12" s="21"/>
      <c r="AC12" s="21"/>
    </row>
    <row r="13" spans="1:29" s="31" customFormat="1" ht="57.5" x14ac:dyDescent="0.35">
      <c r="A13" s="40"/>
      <c r="B13" s="72"/>
      <c r="C13" s="24"/>
      <c r="D13" s="71"/>
      <c r="E13" s="21"/>
      <c r="F13" s="25">
        <f>IF('RENAKSI 2025'!G13="","",'RENAKSI 2025'!G13)</f>
        <v>18</v>
      </c>
      <c r="G13" s="25">
        <v>18</v>
      </c>
      <c r="H13" s="25">
        <f t="shared" si="7"/>
        <v>100</v>
      </c>
      <c r="I13" s="27" t="str">
        <f>IF('RENAKSI 2025'!J13="","",'RENAKSI 2025'!J13)</f>
        <v/>
      </c>
      <c r="J13" s="72" t="str">
        <f>IF('RENAKSI 2025'!K13="","",'RENAKSI 2025'!K13)</f>
        <v/>
      </c>
      <c r="K13" s="25">
        <f>IF('RENAKSI 2025'!M13="","",'RENAKSI 2025'!M13)</f>
        <v>18</v>
      </c>
      <c r="L13" s="25">
        <v>18</v>
      </c>
      <c r="M13" s="25">
        <f t="shared" si="8"/>
        <v>100</v>
      </c>
      <c r="N13" s="25"/>
      <c r="O13" s="71"/>
      <c r="P13" s="71"/>
      <c r="Q13" s="72" t="str">
        <f>'TABEL 4 RENSTRA'!F14</f>
        <v>Penyediaan Komponen Instalasi Listrik/ Penerangan Bangunan Kantor</v>
      </c>
      <c r="R13" s="71"/>
      <c r="S13" s="71"/>
      <c r="T13" s="72" t="str">
        <f>'TABEL 4 RENSTRA'!L14</f>
        <v>Jumlah         Paket         Komponen         Instalasi Listrik/ Penerangan    Bangunan    Kantor    yang Disediakan</v>
      </c>
      <c r="U13" s="32">
        <f>IF('RENAKSI 2025'!V13="","",'RENAKSI 2025'!V13)</f>
        <v>36</v>
      </c>
      <c r="V13" s="27">
        <f t="shared" si="2"/>
        <v>18</v>
      </c>
      <c r="W13" s="169">
        <f t="shared" si="9"/>
        <v>50</v>
      </c>
      <c r="X13" s="32">
        <f>IF('RENAKSI 2025'!X13="","",'RENAKSI 2025'!X13)</f>
        <v>17914250</v>
      </c>
      <c r="Y13" s="179">
        <v>4555720</v>
      </c>
      <c r="Z13" s="169">
        <f t="shared" si="10"/>
        <v>25.430704606667874</v>
      </c>
      <c r="AA13" s="21" t="str">
        <f>IF('RENAKSI 2025'!Z13="","",'RENAKSI 2025'!Z13)</f>
        <v>Bagian Umum dan Kepegawaian</v>
      </c>
      <c r="AB13" s="21"/>
      <c r="AC13" s="21"/>
    </row>
    <row r="14" spans="1:29" s="31" customFormat="1" ht="34.5" x14ac:dyDescent="0.35">
      <c r="A14" s="40"/>
      <c r="B14" s="30"/>
      <c r="C14" s="24"/>
      <c r="D14" s="12"/>
      <c r="E14" s="21"/>
      <c r="F14" s="25">
        <f>IF('RENAKSI 2025'!G14="","",'RENAKSI 2025'!G14)</f>
        <v>18</v>
      </c>
      <c r="G14" s="25">
        <v>18</v>
      </c>
      <c r="H14" s="25">
        <f t="shared" si="0"/>
        <v>100</v>
      </c>
      <c r="I14" s="27" t="str">
        <f>IF('RENAKSI 2025'!J14="","",'RENAKSI 2025'!J14)</f>
        <v/>
      </c>
      <c r="J14" s="30" t="str">
        <f>IF('RENAKSI 2025'!K14="","",'RENAKSI 2025'!K14)</f>
        <v/>
      </c>
      <c r="K14" s="25">
        <f>IF('RENAKSI 2025'!M14="","",'RENAKSI 2025'!M14)</f>
        <v>18</v>
      </c>
      <c r="L14" s="25">
        <v>18</v>
      </c>
      <c r="M14" s="25">
        <f t="shared" si="1"/>
        <v>100</v>
      </c>
      <c r="N14" s="25"/>
      <c r="O14" s="12"/>
      <c r="P14" s="12"/>
      <c r="Q14" s="30" t="str">
        <f>'TABEL 4 RENSTRA'!F15</f>
        <v>Penyediaan Bahan Logistik Kantor</v>
      </c>
      <c r="R14" s="12"/>
      <c r="S14" s="12"/>
      <c r="T14" s="30" t="str">
        <f>'TABEL 4 RENSTRA'!L15</f>
        <v>Jumlah   Paket   Bahan   Logistik   Kantor   yang Disediakan</v>
      </c>
      <c r="U14" s="32">
        <f>IF('RENAKSI 2025'!V14="","",'RENAKSI 2025'!V14)</f>
        <v>36</v>
      </c>
      <c r="V14" s="27">
        <f t="shared" si="2"/>
        <v>18</v>
      </c>
      <c r="W14" s="169">
        <f t="shared" si="3"/>
        <v>50</v>
      </c>
      <c r="X14" s="32">
        <f>IF('RENAKSI 2025'!X14="","",'RENAKSI 2025'!X14)</f>
        <v>83515017</v>
      </c>
      <c r="Y14" s="179">
        <v>28843150</v>
      </c>
      <c r="Z14" s="169">
        <f t="shared" si="4"/>
        <v>34.53648342070025</v>
      </c>
      <c r="AA14" s="21" t="str">
        <f>IF('RENAKSI 2025'!Z14="","",'RENAKSI 2025'!Z14)</f>
        <v>Bagian Umum dan Kepegawaian</v>
      </c>
      <c r="AB14" s="21"/>
      <c r="AC14" s="21"/>
    </row>
    <row r="15" spans="1:29" s="31" customFormat="1" ht="46" x14ac:dyDescent="0.35">
      <c r="A15" s="40"/>
      <c r="B15" s="30"/>
      <c r="C15" s="24"/>
      <c r="D15" s="12"/>
      <c r="E15" s="21"/>
      <c r="F15" s="25">
        <f>IF('RENAKSI 2025'!G15="","",'RENAKSI 2025'!G15)</f>
        <v>18</v>
      </c>
      <c r="G15" s="25">
        <v>18</v>
      </c>
      <c r="H15" s="25">
        <f t="shared" si="0"/>
        <v>100</v>
      </c>
      <c r="I15" s="27" t="str">
        <f>IF('RENAKSI 2025'!J15="","",'RENAKSI 2025'!J15)</f>
        <v/>
      </c>
      <c r="J15" s="30" t="str">
        <f>IF('RENAKSI 2025'!K15="","",'RENAKSI 2025'!K15)</f>
        <v/>
      </c>
      <c r="K15" s="25">
        <f>IF('RENAKSI 2025'!M15="","",'RENAKSI 2025'!M15)</f>
        <v>18</v>
      </c>
      <c r="L15" s="25">
        <v>18</v>
      </c>
      <c r="M15" s="25">
        <f t="shared" si="1"/>
        <v>100</v>
      </c>
      <c r="N15" s="25"/>
      <c r="O15" s="12"/>
      <c r="P15" s="12"/>
      <c r="Q15" s="30" t="str">
        <f>'TABEL 4 RENSTRA'!F16</f>
        <v>Penyediaan Bahan Cetakan dan Penggandaan</v>
      </c>
      <c r="R15" s="12"/>
      <c r="S15" s="12"/>
      <c r="T15" s="30" t="str">
        <f>'TABEL 4 RENSTRA'!L16</f>
        <v>Jumlah Paket Barang Cetakan dan Penggandaan yang Disediakan</v>
      </c>
      <c r="U15" s="32">
        <f>IF('RENAKSI 2025'!V15="","",'RENAKSI 2025'!V15)</f>
        <v>36</v>
      </c>
      <c r="V15" s="27">
        <f t="shared" si="2"/>
        <v>18</v>
      </c>
      <c r="W15" s="169">
        <f t="shared" si="3"/>
        <v>50</v>
      </c>
      <c r="X15" s="32">
        <f>IF('RENAKSI 2025'!X15="","",'RENAKSI 2025'!X15)</f>
        <v>26061500</v>
      </c>
      <c r="Y15" s="179">
        <v>5780500</v>
      </c>
      <c r="Z15" s="169">
        <f t="shared" si="4"/>
        <v>22.180227538706522</v>
      </c>
      <c r="AA15" s="21" t="str">
        <f>IF('RENAKSI 2025'!Z15="","",'RENAKSI 2025'!Z15)</f>
        <v>Bagian Umum dan Kepegawaian</v>
      </c>
      <c r="AB15" s="21"/>
      <c r="AC15" s="21"/>
    </row>
    <row r="16" spans="1:29" s="31" customFormat="1" ht="46" x14ac:dyDescent="0.35">
      <c r="A16" s="40"/>
      <c r="B16" s="30"/>
      <c r="C16" s="24"/>
      <c r="D16" s="12"/>
      <c r="E16" s="21"/>
      <c r="F16" s="25">
        <f>IF('RENAKSI 2025'!G16="","",'RENAKSI 2025'!G16)</f>
        <v>18</v>
      </c>
      <c r="G16" s="25">
        <v>18</v>
      </c>
      <c r="H16" s="25">
        <f t="shared" si="0"/>
        <v>100</v>
      </c>
      <c r="I16" s="27" t="str">
        <f>IF('RENAKSI 2025'!J16="","",'RENAKSI 2025'!J16)</f>
        <v/>
      </c>
      <c r="J16" s="30" t="str">
        <f>IF('RENAKSI 2025'!K16="","",'RENAKSI 2025'!K16)</f>
        <v/>
      </c>
      <c r="K16" s="25">
        <f>IF('RENAKSI 2025'!M16="","",'RENAKSI 2025'!M16)</f>
        <v>18</v>
      </c>
      <c r="L16" s="25">
        <v>18</v>
      </c>
      <c r="M16" s="25">
        <f t="shared" si="1"/>
        <v>100</v>
      </c>
      <c r="N16" s="25"/>
      <c r="O16" s="12"/>
      <c r="P16" s="12"/>
      <c r="Q16" s="30" t="str">
        <f>'TABEL 4 RENSTRA'!F17</f>
        <v>Penyelenggaraan Rapat Koordinasi dan Konsultasi SKPD</v>
      </c>
      <c r="R16" s="12"/>
      <c r="S16" s="12"/>
      <c r="T16" s="30" t="str">
        <f>'TABEL 4 RENSTRA'!L17</f>
        <v>Jumlah      Laporan      Penyelenggaraan      Rapat Koordinasi dan Konsultasi SKPD</v>
      </c>
      <c r="U16" s="32">
        <f>IF('RENAKSI 2025'!V16="","",'RENAKSI 2025'!V16)</f>
        <v>120</v>
      </c>
      <c r="V16" s="27">
        <f t="shared" si="2"/>
        <v>18</v>
      </c>
      <c r="W16" s="25">
        <f t="shared" si="3"/>
        <v>15</v>
      </c>
      <c r="X16" s="32">
        <f>IF('RENAKSI 2025'!X16="","",'RENAKSI 2025'!X16)</f>
        <v>187468000</v>
      </c>
      <c r="Y16" s="179">
        <v>41120684</v>
      </c>
      <c r="Z16" s="169">
        <f t="shared" si="4"/>
        <v>21.934775001600272</v>
      </c>
      <c r="AA16" s="21" t="str">
        <f>IF('RENAKSI 2025'!Z16="","",'RENAKSI 2025'!Z16)</f>
        <v>Bagian Umum dan Kepegawaian</v>
      </c>
      <c r="AB16" s="21"/>
      <c r="AC16" s="21"/>
    </row>
    <row r="17" spans="1:29" s="31" customFormat="1" ht="48" customHeight="1" x14ac:dyDescent="0.35">
      <c r="A17" s="40"/>
      <c r="B17" s="72"/>
      <c r="C17" s="24"/>
      <c r="D17" s="71"/>
      <c r="E17" s="21"/>
      <c r="F17" s="25">
        <f>IF('RENAKSI 2025'!G17="","",'RENAKSI 2025'!G17)</f>
        <v>0</v>
      </c>
      <c r="G17" s="25">
        <v>0</v>
      </c>
      <c r="H17" s="25">
        <v>0</v>
      </c>
      <c r="I17" s="27" t="str">
        <f>IF('RENAKSI 2025'!J17="","",'RENAKSI 2025'!J17)</f>
        <v/>
      </c>
      <c r="J17" s="72" t="str">
        <f>IF('RENAKSI 2025'!K17="","",'RENAKSI 2025'!K17)</f>
        <v/>
      </c>
      <c r="K17" s="25">
        <f>IF('RENAKSI 2025'!M17="","",'RENAKSI 2025'!M17)</f>
        <v>0</v>
      </c>
      <c r="L17" s="25">
        <v>0</v>
      </c>
      <c r="M17" s="25">
        <v>0</v>
      </c>
      <c r="N17" s="25"/>
      <c r="O17" s="71"/>
      <c r="P17" s="207" t="str">
        <f>'TABEL 4 RENSTRA'!E18</f>
        <v>Pengadaan Barang Milik Daerah Penunjang Urusan Pemerintah Daerah</v>
      </c>
      <c r="Q17" s="263"/>
      <c r="R17" s="71"/>
      <c r="S17" s="207" t="str">
        <f>'TABEL 4 RENSTRA'!K18</f>
        <v>Persentase pemenuhan Barang Milik Daerah sesuai dengan perencanaan Kecamatan Padang Panjang Barat</v>
      </c>
      <c r="T17" s="263"/>
      <c r="U17" s="32">
        <f>IF('RENAKSI 2025'!V17="","",'RENAKSI 2025'!V17)</f>
        <v>90</v>
      </c>
      <c r="V17" s="27">
        <f t="shared" si="2"/>
        <v>0</v>
      </c>
      <c r="W17" s="25">
        <f t="shared" si="3"/>
        <v>0</v>
      </c>
      <c r="X17" s="32">
        <f>IF('RENAKSI 2025'!X17="","",'RENAKSI 2025'!X17)</f>
        <v>25000000</v>
      </c>
      <c r="Y17" s="179">
        <f>SUM(Y18:Y22)</f>
        <v>0</v>
      </c>
      <c r="Z17" s="25">
        <f t="shared" si="4"/>
        <v>0</v>
      </c>
      <c r="AA17" s="21" t="str">
        <f>IF('RENAKSI 2025'!Z17="","",'RENAKSI 2025'!Z17)</f>
        <v/>
      </c>
      <c r="AB17" s="21"/>
      <c r="AC17" s="21"/>
    </row>
    <row r="18" spans="1:29" s="31" customFormat="1" ht="46" x14ac:dyDescent="0.35">
      <c r="A18" s="40"/>
      <c r="B18" s="72"/>
      <c r="C18" s="24"/>
      <c r="D18" s="71"/>
      <c r="E18" s="21"/>
      <c r="F18" s="25">
        <f>IF('RENAKSI 2025'!G18="","",'RENAKSI 2025'!G18)</f>
        <v>0</v>
      </c>
      <c r="G18" s="25">
        <v>0</v>
      </c>
      <c r="H18" s="25">
        <v>0</v>
      </c>
      <c r="I18" s="27" t="str">
        <f>IF('RENAKSI 2025'!J18="","",'RENAKSI 2025'!J18)</f>
        <v/>
      </c>
      <c r="J18" s="72" t="str">
        <f>IF('RENAKSI 2025'!K18="","",'RENAKSI 2025'!K18)</f>
        <v/>
      </c>
      <c r="K18" s="25">
        <f>IF('RENAKSI 2025'!M18="","",'RENAKSI 2025'!M18)</f>
        <v>0</v>
      </c>
      <c r="L18" s="25">
        <v>0</v>
      </c>
      <c r="M18" s="25">
        <v>0</v>
      </c>
      <c r="N18" s="25"/>
      <c r="O18" s="71"/>
      <c r="P18" s="71"/>
      <c r="Q18" s="72" t="str">
        <f>'TABEL 4 RENSTRA'!F19</f>
        <v xml:space="preserve">Pengadaan  Kendaraan  Perorangan Dinas atau Kendaraan Dinas Jabatan </v>
      </c>
      <c r="R18" s="71"/>
      <c r="S18" s="71"/>
      <c r="T18" s="72" t="str">
        <f>'TABEL 4 RENSTRA'!L19</f>
        <v>Jumlah Unit Kendaraan Perorangan Dinas atau Kendaraan Dinas Jabatan yang Disediakan</v>
      </c>
      <c r="U18" s="32">
        <f>IF('RENAKSI 2025'!V18="","",'RENAKSI 2025'!V18)</f>
        <v>0</v>
      </c>
      <c r="V18" s="27">
        <f t="shared" si="2"/>
        <v>0</v>
      </c>
      <c r="W18" s="25" t="e">
        <f t="shared" si="3"/>
        <v>#DIV/0!</v>
      </c>
      <c r="X18" s="32">
        <f>IF('RENAKSI 2025'!X18="","",'RENAKSI 2025'!X18)</f>
        <v>0</v>
      </c>
      <c r="Y18" s="179">
        <v>0</v>
      </c>
      <c r="Z18" s="25" t="e">
        <f t="shared" si="4"/>
        <v>#DIV/0!</v>
      </c>
      <c r="AA18" s="21" t="str">
        <f>IF('RENAKSI 2025'!Z18="","",'RENAKSI 2025'!Z18)</f>
        <v>Bagian Umum dan Kepegawaian</v>
      </c>
      <c r="AB18" s="21"/>
      <c r="AC18" s="21"/>
    </row>
    <row r="19" spans="1:29" s="31" customFormat="1" ht="57.5" x14ac:dyDescent="0.35">
      <c r="A19" s="40"/>
      <c r="B19" s="72"/>
      <c r="C19" s="24"/>
      <c r="D19" s="71"/>
      <c r="E19" s="21"/>
      <c r="F19" s="25">
        <f>IF('RENAKSI 2025'!G19="","",'RENAKSI 2025'!G19)</f>
        <v>0</v>
      </c>
      <c r="G19" s="25">
        <v>0</v>
      </c>
      <c r="H19" s="25">
        <v>0</v>
      </c>
      <c r="I19" s="27" t="str">
        <f>IF('RENAKSI 2025'!J19="","",'RENAKSI 2025'!J19)</f>
        <v/>
      </c>
      <c r="J19" s="72" t="str">
        <f>IF('RENAKSI 2025'!K19="","",'RENAKSI 2025'!K19)</f>
        <v/>
      </c>
      <c r="K19" s="25">
        <f>IF('RENAKSI 2025'!M19="","",'RENAKSI 2025'!M19)</f>
        <v>0</v>
      </c>
      <c r="L19" s="25">
        <v>0</v>
      </c>
      <c r="M19" s="25">
        <v>0</v>
      </c>
      <c r="N19" s="25"/>
      <c r="O19" s="71"/>
      <c r="P19" s="71"/>
      <c r="Q19" s="72" t="str">
        <f>'TABEL 4 RENSTRA'!F20</f>
        <v>Pengadaan  Kendaraan  Dinas  Operasional  atau Lapangan</v>
      </c>
      <c r="R19" s="71"/>
      <c r="S19" s="71"/>
      <c r="T19" s="72" t="str">
        <f>'TABEL 4 RENSTRA'!L20</f>
        <v>Jumlah Unit Kendaraan Perorangan Dinas atau Kendaraan Dinas lapangan yang Disediakan</v>
      </c>
      <c r="U19" s="32">
        <f>IF('RENAKSI 2025'!V19="","",'RENAKSI 2025'!V19)</f>
        <v>0</v>
      </c>
      <c r="V19" s="27">
        <f t="shared" si="2"/>
        <v>0</v>
      </c>
      <c r="W19" s="25" t="e">
        <f t="shared" ref="W19:W21" si="11">IF(U19="","",V19/U19*100)</f>
        <v>#DIV/0!</v>
      </c>
      <c r="X19" s="32">
        <f>IF('RENAKSI 2025'!X19="","",'RENAKSI 2025'!X19)</f>
        <v>0</v>
      </c>
      <c r="Y19" s="179">
        <v>0</v>
      </c>
      <c r="Z19" s="25" t="e">
        <f t="shared" ref="Z19:Z21" si="12">IF(X19="","",Y19/X19*100)</f>
        <v>#DIV/0!</v>
      </c>
      <c r="AA19" s="21" t="str">
        <f>IF('RENAKSI 2025'!Z19="","",'RENAKSI 2025'!Z19)</f>
        <v>Bagian Umum dan Kepegawaian</v>
      </c>
      <c r="AB19" s="21"/>
      <c r="AC19" s="21"/>
    </row>
    <row r="20" spans="1:29" s="31" customFormat="1" ht="34.5" x14ac:dyDescent="0.35">
      <c r="A20" s="40"/>
      <c r="B20" s="72"/>
      <c r="C20" s="24"/>
      <c r="D20" s="71"/>
      <c r="E20" s="21"/>
      <c r="F20" s="25">
        <f>IF('RENAKSI 2025'!G20="","",'RENAKSI 2025'!G20)</f>
        <v>0</v>
      </c>
      <c r="G20" s="25">
        <v>0</v>
      </c>
      <c r="H20" s="25">
        <v>0</v>
      </c>
      <c r="I20" s="27" t="str">
        <f>IF('RENAKSI 2025'!J20="","",'RENAKSI 2025'!J20)</f>
        <v/>
      </c>
      <c r="J20" s="72" t="str">
        <f>IF('RENAKSI 2025'!K20="","",'RENAKSI 2025'!K20)</f>
        <v/>
      </c>
      <c r="K20" s="25">
        <f>IF('RENAKSI 2025'!M20="","",'RENAKSI 2025'!M20)</f>
        <v>0</v>
      </c>
      <c r="L20" s="25">
        <v>0</v>
      </c>
      <c r="M20" s="25">
        <v>0</v>
      </c>
      <c r="N20" s="25"/>
      <c r="O20" s="71"/>
      <c r="P20" s="71"/>
      <c r="Q20" s="72" t="str">
        <f>'TABEL 4 RENSTRA'!F21</f>
        <v>Pengadaan Peralatan dan Mesin Lainnya</v>
      </c>
      <c r="R20" s="71"/>
      <c r="S20" s="71"/>
      <c r="T20" s="72" t="str">
        <f>'TABEL 4 RENSTRA'!L21</f>
        <v>Jumlah Unit Peralatan dan Mesin Lainnya yang Disediakan</v>
      </c>
      <c r="U20" s="32">
        <f>IF('RENAKSI 2025'!V20="","",'RENAKSI 2025'!V20)</f>
        <v>28</v>
      </c>
      <c r="V20" s="27">
        <f t="shared" si="2"/>
        <v>0</v>
      </c>
      <c r="W20" s="25">
        <f t="shared" si="11"/>
        <v>0</v>
      </c>
      <c r="X20" s="32">
        <f>IF('RENAKSI 2025'!X20="","",'RENAKSI 2025'!X20)</f>
        <v>25000000</v>
      </c>
      <c r="Y20" s="179">
        <v>0</v>
      </c>
      <c r="Z20" s="25">
        <f t="shared" si="12"/>
        <v>0</v>
      </c>
      <c r="AA20" s="21" t="str">
        <f>IF('RENAKSI 2025'!Z20="","",'RENAKSI 2025'!Z20)</f>
        <v>Bagian Umum dan Kepegawaian</v>
      </c>
      <c r="AB20" s="21"/>
      <c r="AC20" s="21"/>
    </row>
    <row r="21" spans="1:29" s="31" customFormat="1" ht="34.5" x14ac:dyDescent="0.35">
      <c r="A21" s="40"/>
      <c r="B21" s="72"/>
      <c r="C21" s="24"/>
      <c r="D21" s="71"/>
      <c r="E21" s="21"/>
      <c r="F21" s="25">
        <f>IF('RENAKSI 2025'!G21="","",'RENAKSI 2025'!G21)</f>
        <v>0</v>
      </c>
      <c r="G21" s="25">
        <v>0</v>
      </c>
      <c r="H21" s="25">
        <v>0</v>
      </c>
      <c r="I21" s="27" t="str">
        <f>IF('RENAKSI 2025'!J21="","",'RENAKSI 2025'!J21)</f>
        <v/>
      </c>
      <c r="J21" s="72" t="str">
        <f>IF('RENAKSI 2025'!K21="","",'RENAKSI 2025'!K21)</f>
        <v/>
      </c>
      <c r="K21" s="25">
        <f>IF('RENAKSI 2025'!M21="","",'RENAKSI 2025'!M21)</f>
        <v>0</v>
      </c>
      <c r="L21" s="25">
        <v>0</v>
      </c>
      <c r="M21" s="25">
        <v>0</v>
      </c>
      <c r="N21" s="25"/>
      <c r="O21" s="71"/>
      <c r="P21" s="71"/>
      <c r="Q21" s="72" t="str">
        <f>'TABEL 4 RENSTRA'!F22</f>
        <v>Pengadaan Gedung Kantor atau Bangunan Lainnya</v>
      </c>
      <c r="R21" s="71"/>
      <c r="S21" s="71"/>
      <c r="T21" s="72" t="str">
        <f>'TABEL 4 RENSTRA'!L22</f>
        <v>Jumlah  Unit  Gedung  Kantor  atau  Bangunan Lainnya yang Disediakan</v>
      </c>
      <c r="U21" s="32">
        <f>IF('RENAKSI 2025'!V21="","",'RENAKSI 2025'!V21)</f>
        <v>0</v>
      </c>
      <c r="V21" s="27">
        <f t="shared" si="2"/>
        <v>0</v>
      </c>
      <c r="W21" s="25" t="e">
        <f t="shared" si="11"/>
        <v>#DIV/0!</v>
      </c>
      <c r="X21" s="32">
        <f>IF('RENAKSI 2025'!X21="","",'RENAKSI 2025'!X21)</f>
        <v>0</v>
      </c>
      <c r="Y21" s="179">
        <v>0</v>
      </c>
      <c r="Z21" s="25" t="e">
        <f t="shared" si="12"/>
        <v>#DIV/0!</v>
      </c>
      <c r="AA21" s="21" t="str">
        <f>IF('RENAKSI 2025'!Z21="","",'RENAKSI 2025'!Z21)</f>
        <v>Bagian Umum dan Kepegawaian</v>
      </c>
      <c r="AB21" s="21"/>
      <c r="AC21" s="21"/>
    </row>
    <row r="22" spans="1:29" s="31" customFormat="1" ht="46" x14ac:dyDescent="0.35">
      <c r="A22" s="40"/>
      <c r="B22" s="72"/>
      <c r="C22" s="24"/>
      <c r="D22" s="71"/>
      <c r="E22" s="21"/>
      <c r="F22" s="25">
        <f>IF('RENAKSI 2025'!G22="","",'RENAKSI 2025'!G22)</f>
        <v>0</v>
      </c>
      <c r="G22" s="25">
        <v>0</v>
      </c>
      <c r="H22" s="25">
        <v>0</v>
      </c>
      <c r="I22" s="27" t="str">
        <f>IF('RENAKSI 2025'!J22="","",'RENAKSI 2025'!J22)</f>
        <v/>
      </c>
      <c r="J22" s="72" t="str">
        <f>IF('RENAKSI 2025'!K22="","",'RENAKSI 2025'!K22)</f>
        <v/>
      </c>
      <c r="K22" s="25">
        <f>IF('RENAKSI 2025'!M22="","",'RENAKSI 2025'!M22)</f>
        <v>0</v>
      </c>
      <c r="L22" s="25">
        <v>0</v>
      </c>
      <c r="M22" s="25">
        <v>0</v>
      </c>
      <c r="N22" s="25"/>
      <c r="O22" s="71"/>
      <c r="P22" s="71"/>
      <c r="Q22" s="72" t="str">
        <f>'TABEL 4 RENSTRA'!F23</f>
        <v>Pengadaan Sarana dan Prasarana Gedung Kantor atau Bangunan Lainnya</v>
      </c>
      <c r="R22" s="71"/>
      <c r="S22" s="71"/>
      <c r="T22" s="72" t="str">
        <f>'TABEL 4 RENSTRA'!L23</f>
        <v>Jumlah  Unit  Sarana dan Prasarana Gedung  Kantor  atau  Bangunan
Lainnya yang Disediakan</v>
      </c>
      <c r="U22" s="32">
        <f>IF('RENAKSI 2025'!V22="","",'RENAKSI 2025'!V22)</f>
        <v>0</v>
      </c>
      <c r="V22" s="27">
        <f t="shared" si="2"/>
        <v>0</v>
      </c>
      <c r="W22" s="25" t="e">
        <f t="shared" ref="W22:W26" si="13">IF(U22="","",V22/U22*100)</f>
        <v>#DIV/0!</v>
      </c>
      <c r="X22" s="32">
        <f>IF('RENAKSI 2025'!X22="","",'RENAKSI 2025'!X22)</f>
        <v>0</v>
      </c>
      <c r="Y22" s="179">
        <v>0</v>
      </c>
      <c r="Z22" s="25" t="e">
        <f t="shared" ref="Z22:Z26" si="14">IF(X22="","",Y22/X22*100)</f>
        <v>#DIV/0!</v>
      </c>
      <c r="AA22" s="21" t="str">
        <f>IF('RENAKSI 2025'!Z22="","",'RENAKSI 2025'!Z22)</f>
        <v>Bagian Umum dan Kepegawaian</v>
      </c>
      <c r="AB22" s="21"/>
      <c r="AC22" s="21"/>
    </row>
    <row r="23" spans="1:29" s="31" customFormat="1" ht="48" customHeight="1" x14ac:dyDescent="0.35">
      <c r="A23" s="40"/>
      <c r="B23" s="72"/>
      <c r="C23" s="24"/>
      <c r="D23" s="71"/>
      <c r="E23" s="21"/>
      <c r="F23" s="25">
        <f>IF('RENAKSI 2025'!G23="","",'RENAKSI 2025'!G23)</f>
        <v>45</v>
      </c>
      <c r="G23" s="25">
        <v>45</v>
      </c>
      <c r="H23" s="25">
        <f t="shared" ref="H23:H26" si="15">IF(F23="","",G23/F23*100)</f>
        <v>100</v>
      </c>
      <c r="I23" s="27" t="str">
        <f>IF('RENAKSI 2025'!J23="","",'RENAKSI 2025'!J23)</f>
        <v/>
      </c>
      <c r="J23" s="72" t="str">
        <f>IF('RENAKSI 2025'!K23="","",'RENAKSI 2025'!K23)</f>
        <v/>
      </c>
      <c r="K23" s="25">
        <f>IF('RENAKSI 2025'!M23="","",'RENAKSI 2025'!M23)</f>
        <v>45</v>
      </c>
      <c r="L23" s="25">
        <v>45</v>
      </c>
      <c r="M23" s="25">
        <f t="shared" ref="M23:M26" si="16">IF(K23="","",L23/K23*100)</f>
        <v>100</v>
      </c>
      <c r="N23" s="25"/>
      <c r="O23" s="71"/>
      <c r="P23" s="207" t="str">
        <f>'TABEL 4 RENSTRA'!E24</f>
        <v>Penyediaan Jasa Penunjang Urusan Pemerintahan Daerah</v>
      </c>
      <c r="Q23" s="263"/>
      <c r="R23" s="71"/>
      <c r="S23" s="207" t="str">
        <f>'TABEL 4 RENSTRA'!K24</f>
        <v>Persentase penyediaan jasa penunjang urusan pemerintahan daerah yang terpenuhi</v>
      </c>
      <c r="T23" s="263"/>
      <c r="U23" s="32">
        <f>IF('RENAKSI 2025'!V23="","",'RENAKSI 2025'!V23)</f>
        <v>90</v>
      </c>
      <c r="V23" s="27">
        <f t="shared" si="2"/>
        <v>45</v>
      </c>
      <c r="W23" s="25">
        <f t="shared" si="13"/>
        <v>50</v>
      </c>
      <c r="X23" s="32">
        <f>IF('RENAKSI 2025'!X23="","",'RENAKSI 2025'!X23)</f>
        <v>2167931284</v>
      </c>
      <c r="Y23" s="179">
        <f>SUM(Y24:Y26)</f>
        <v>944980894</v>
      </c>
      <c r="Z23" s="169">
        <f t="shared" si="14"/>
        <v>43.589061192771645</v>
      </c>
      <c r="AA23" s="21" t="str">
        <f>IF('RENAKSI 2025'!Z23="","",'RENAKSI 2025'!Z23)</f>
        <v/>
      </c>
      <c r="AB23" s="21"/>
      <c r="AC23" s="21"/>
    </row>
    <row r="24" spans="1:29" s="31" customFormat="1" ht="34.5" x14ac:dyDescent="0.35">
      <c r="A24" s="40"/>
      <c r="B24" s="72"/>
      <c r="C24" s="24"/>
      <c r="D24" s="71"/>
      <c r="E24" s="21"/>
      <c r="F24" s="25">
        <f>IF('RENAKSI 2025'!G24="","",'RENAKSI 2025'!G24)</f>
        <v>6</v>
      </c>
      <c r="G24" s="25">
        <v>6</v>
      </c>
      <c r="H24" s="25">
        <f t="shared" si="15"/>
        <v>100</v>
      </c>
      <c r="I24" s="27" t="str">
        <f>IF('RENAKSI 2025'!J24="","",'RENAKSI 2025'!J24)</f>
        <v/>
      </c>
      <c r="J24" s="72" t="str">
        <f>IF('RENAKSI 2025'!K24="","",'RENAKSI 2025'!K24)</f>
        <v/>
      </c>
      <c r="K24" s="25">
        <f>IF('RENAKSI 2025'!M24="","",'RENAKSI 2025'!M24)</f>
        <v>6</v>
      </c>
      <c r="L24" s="25">
        <v>6</v>
      </c>
      <c r="M24" s="25">
        <f t="shared" si="16"/>
        <v>100</v>
      </c>
      <c r="N24" s="25"/>
      <c r="O24" s="71"/>
      <c r="P24" s="71"/>
      <c r="Q24" s="72" t="str">
        <f>'TABEL 4 RENSTRA'!F25</f>
        <v xml:space="preserve">Penyediaan Jasa Surat Menyurat </v>
      </c>
      <c r="R24" s="71"/>
      <c r="S24" s="71"/>
      <c r="T24" s="72" t="str">
        <f>'TABEL 4 RENSTRA'!L25</f>
        <v>Jumlah     Laporan     Penyediaan     Jasa     Surat Menyurat</v>
      </c>
      <c r="U24" s="32">
        <f>IF('RENAKSI 2025'!V24="","",'RENAKSI 2025'!V24)</f>
        <v>108</v>
      </c>
      <c r="V24" s="27">
        <f t="shared" si="2"/>
        <v>6</v>
      </c>
      <c r="W24" s="25">
        <f t="shared" si="13"/>
        <v>5.5555555555555554</v>
      </c>
      <c r="X24" s="32">
        <f>IF('RENAKSI 2025'!X24="","",'RENAKSI 2025'!X24)</f>
        <v>920000</v>
      </c>
      <c r="Y24" s="179">
        <v>500000</v>
      </c>
      <c r="Z24" s="169">
        <f t="shared" si="14"/>
        <v>54.347826086956516</v>
      </c>
      <c r="AA24" s="21" t="str">
        <f>IF('RENAKSI 2025'!Z24="","",'RENAKSI 2025'!Z24)</f>
        <v>Bagian Umum dan Kepegawaian</v>
      </c>
      <c r="AB24" s="21"/>
      <c r="AC24" s="21"/>
    </row>
    <row r="25" spans="1:29" s="31" customFormat="1" ht="57.5" x14ac:dyDescent="0.35">
      <c r="A25" s="40"/>
      <c r="B25" s="72"/>
      <c r="C25" s="24"/>
      <c r="D25" s="71"/>
      <c r="E25" s="21"/>
      <c r="F25" s="25">
        <f>IF('RENAKSI 2025'!G25="","",'RENAKSI 2025'!G25)</f>
        <v>8</v>
      </c>
      <c r="G25" s="25">
        <v>8</v>
      </c>
      <c r="H25" s="25">
        <f t="shared" si="15"/>
        <v>100</v>
      </c>
      <c r="I25" s="27" t="str">
        <f>IF('RENAKSI 2025'!J25="","",'RENAKSI 2025'!J25)</f>
        <v/>
      </c>
      <c r="J25" s="72" t="str">
        <f>IF('RENAKSI 2025'!K25="","",'RENAKSI 2025'!K25)</f>
        <v/>
      </c>
      <c r="K25" s="25">
        <f>IF('RENAKSI 2025'!M25="","",'RENAKSI 2025'!M25)</f>
        <v>8</v>
      </c>
      <c r="L25" s="25">
        <v>8</v>
      </c>
      <c r="M25" s="25">
        <f t="shared" si="16"/>
        <v>100</v>
      </c>
      <c r="N25" s="25"/>
      <c r="O25" s="71"/>
      <c r="P25" s="71"/>
      <c r="Q25" s="72" t="str">
        <f>'TABEL 4 RENSTRA'!F26</f>
        <v>Penyediaan Jasa Komunikasi, Sumber daya Air dan Listrik</v>
      </c>
      <c r="R25" s="71"/>
      <c r="S25" s="71"/>
      <c r="T25" s="72" t="str">
        <f>'TABEL 4 RENSTRA'!L26</f>
        <v>Jumlah  Laporan  Penyediaan  Jasa  Komunikasi, Sumber Daya Air dan Listrik yang Disediakan</v>
      </c>
      <c r="U25" s="32">
        <f>IF('RENAKSI 2025'!V25="","",'RENAKSI 2025'!V25)</f>
        <v>217</v>
      </c>
      <c r="V25" s="27">
        <f t="shared" si="2"/>
        <v>8</v>
      </c>
      <c r="W25" s="25">
        <f t="shared" si="13"/>
        <v>3.6866359447004609</v>
      </c>
      <c r="X25" s="32">
        <f>IF('RENAKSI 2025'!X25="","",'RENAKSI 2025'!X25)</f>
        <v>102156084</v>
      </c>
      <c r="Y25" s="179">
        <v>20381780</v>
      </c>
      <c r="Z25" s="169">
        <f t="shared" si="14"/>
        <v>19.951606602304764</v>
      </c>
      <c r="AA25" s="21" t="str">
        <f>IF('RENAKSI 2025'!Z25="","",'RENAKSI 2025'!Z25)</f>
        <v>Bagian Umum dan Kepegawaian</v>
      </c>
      <c r="AB25" s="21"/>
      <c r="AC25" s="21"/>
    </row>
    <row r="26" spans="1:29" s="31" customFormat="1" ht="46" x14ac:dyDescent="0.35">
      <c r="A26" s="40"/>
      <c r="B26" s="72"/>
      <c r="C26" s="24"/>
      <c r="D26" s="71"/>
      <c r="E26" s="21"/>
      <c r="F26" s="25">
        <f>IF('RENAKSI 2025'!G26="","",'RENAKSI 2025'!G26)</f>
        <v>54</v>
      </c>
      <c r="G26" s="25">
        <v>54</v>
      </c>
      <c r="H26" s="25">
        <f t="shared" si="15"/>
        <v>100</v>
      </c>
      <c r="I26" s="27" t="str">
        <f>IF('RENAKSI 2025'!J26="","",'RENAKSI 2025'!J26)</f>
        <v/>
      </c>
      <c r="J26" s="72" t="str">
        <f>IF('RENAKSI 2025'!K26="","",'RENAKSI 2025'!K26)</f>
        <v/>
      </c>
      <c r="K26" s="25">
        <f>IF('RENAKSI 2025'!M26="","",'RENAKSI 2025'!M26)</f>
        <v>54</v>
      </c>
      <c r="L26" s="25">
        <v>54</v>
      </c>
      <c r="M26" s="25">
        <f t="shared" si="16"/>
        <v>100</v>
      </c>
      <c r="N26" s="25"/>
      <c r="O26" s="71"/>
      <c r="P26" s="71"/>
      <c r="Q26" s="72" t="str">
        <f>'TABEL 4 RENSTRA'!F27</f>
        <v xml:space="preserve">Penyediaan Jasa Pelayanan Umum Kantor </v>
      </c>
      <c r="R26" s="71"/>
      <c r="S26" s="71"/>
      <c r="T26" s="72" t="str">
        <f>'TABEL 4 RENSTRA'!L27</f>
        <v>Jumlah   Laporan   Penyediaan   Jasa   Pelayanan Umum Kantor yang Disediakan</v>
      </c>
      <c r="U26" s="32">
        <f>IF('RENAKSI 2025'!V26="","",'RENAKSI 2025'!V26)</f>
        <v>108</v>
      </c>
      <c r="V26" s="27">
        <f t="shared" si="2"/>
        <v>54</v>
      </c>
      <c r="W26" s="25">
        <f t="shared" si="13"/>
        <v>50</v>
      </c>
      <c r="X26" s="32">
        <f>IF('RENAKSI 2025'!X26="","",'RENAKSI 2025'!X26)</f>
        <v>2064855200</v>
      </c>
      <c r="Y26" s="179">
        <v>924099114</v>
      </c>
      <c r="Z26" s="169">
        <f t="shared" si="14"/>
        <v>44.753700598472953</v>
      </c>
      <c r="AA26" s="21" t="str">
        <f>IF('RENAKSI 2025'!Z26="","",'RENAKSI 2025'!Z26)</f>
        <v>Bagian Umum dan Kepegawaian</v>
      </c>
      <c r="AB26" s="21"/>
      <c r="AC26" s="21"/>
    </row>
    <row r="27" spans="1:29" s="31" customFormat="1" ht="48" customHeight="1" x14ac:dyDescent="0.35">
      <c r="A27" s="40"/>
      <c r="B27" s="72"/>
      <c r="C27" s="24"/>
      <c r="D27" s="71"/>
      <c r="E27" s="21"/>
      <c r="F27" s="25">
        <f>IF('RENAKSI 2025'!G27="","",'RENAKSI 2025'!G27)</f>
        <v>45</v>
      </c>
      <c r="G27" s="25">
        <v>45</v>
      </c>
      <c r="H27" s="25">
        <f t="shared" ref="H27:H29" si="17">IF(F27="","",G27/F27*100)</f>
        <v>100</v>
      </c>
      <c r="I27" s="27" t="str">
        <f>IF('RENAKSI 2025'!J27="","",'RENAKSI 2025'!J27)</f>
        <v/>
      </c>
      <c r="J27" s="72" t="str">
        <f>IF('RENAKSI 2025'!K27="","",'RENAKSI 2025'!K27)</f>
        <v/>
      </c>
      <c r="K27" s="25">
        <f>IF('RENAKSI 2025'!M27="","",'RENAKSI 2025'!M27)</f>
        <v>45</v>
      </c>
      <c r="L27" s="25">
        <v>45</v>
      </c>
      <c r="M27" s="25">
        <f t="shared" ref="M27:M29" si="18">IF(K27="","",L27/K27*100)</f>
        <v>100</v>
      </c>
      <c r="N27" s="25"/>
      <c r="O27" s="71"/>
      <c r="P27" s="207" t="str">
        <f>'TABEL 4 RENSTRA'!E28</f>
        <v>Pemeliharaan Barang Milik Daerah Penunjang Urusan Pemerintahan Daerah</v>
      </c>
      <c r="Q27" s="263"/>
      <c r="R27" s="71"/>
      <c r="S27" s="207" t="str">
        <f>'TABEL 4 RENSTRA'!K28</f>
        <v xml:space="preserve">Persentase ketersediaan Barang Milik Daerah berkondisi baik </v>
      </c>
      <c r="T27" s="263"/>
      <c r="U27" s="32">
        <f>IF('RENAKSI 2025'!V27="","",'RENAKSI 2025'!V27)</f>
        <v>90</v>
      </c>
      <c r="V27" s="27">
        <f t="shared" si="2"/>
        <v>45</v>
      </c>
      <c r="W27" s="25">
        <f t="shared" ref="W27:W31" si="19">IF(U27="","",V27/U27*100)</f>
        <v>50</v>
      </c>
      <c r="X27" s="32">
        <f>IF('RENAKSI 2025'!X27="","",'RENAKSI 2025'!X27)</f>
        <v>688685000</v>
      </c>
      <c r="Y27" s="179">
        <f>SUM(Y28:Y32)</f>
        <v>117567940</v>
      </c>
      <c r="Z27" s="169">
        <f t="shared" ref="Z27:Z31" si="20">IF(X27="","",Y27/X27*100)</f>
        <v>17.071366444746147</v>
      </c>
      <c r="AA27" s="21" t="str">
        <f>IF('RENAKSI 2025'!Z27="","",'RENAKSI 2025'!Z27)</f>
        <v/>
      </c>
      <c r="AB27" s="21"/>
      <c r="AC27" s="21"/>
    </row>
    <row r="28" spans="1:29" s="31" customFormat="1" ht="69" x14ac:dyDescent="0.35">
      <c r="A28" s="40"/>
      <c r="B28" s="72"/>
      <c r="C28" s="24"/>
      <c r="D28" s="71"/>
      <c r="E28" s="21"/>
      <c r="F28" s="25">
        <f>IF('RENAKSI 2025'!G29="","",'RENAKSI 2025'!G29)</f>
        <v>0</v>
      </c>
      <c r="G28" s="25">
        <v>0</v>
      </c>
      <c r="H28" s="25">
        <v>0</v>
      </c>
      <c r="I28" s="27" t="str">
        <f>IF('RENAKSI 2025'!J29="","",'RENAKSI 2025'!J29)</f>
        <v/>
      </c>
      <c r="J28" s="72" t="str">
        <f>IF('RENAKSI 2025'!K29="","",'RENAKSI 2025'!K29)</f>
        <v/>
      </c>
      <c r="K28" s="25">
        <f>IF('RENAKSI 2025'!M29="","",'RENAKSI 2025'!M29)</f>
        <v>0</v>
      </c>
      <c r="L28" s="25">
        <v>0</v>
      </c>
      <c r="M28" s="25">
        <v>0</v>
      </c>
      <c r="N28" s="25"/>
      <c r="O28" s="71"/>
      <c r="P28" s="71"/>
      <c r="Q28" s="72" t="str">
        <f>'TABEL 4 RENSTRA'!F30</f>
        <v>Penyediaan Jasa Pemeliharaan, Biaya Pemeliharaan, Pajak dan Perizinan Kendaraan Dinas Operasional atau Lapangan</v>
      </c>
      <c r="R28" s="71"/>
      <c r="S28" s="71"/>
      <c r="T28" s="72" t="str">
        <f>'TABEL 4 RENSTRA'!L30</f>
        <v>Jumlah Kendaraan Dinas Operasional atau Lapangan yang Dipelihara dan dibayarkan Pajak dan Perizinannya</v>
      </c>
      <c r="U28" s="32">
        <f>IF('RENAKSI 2025'!V29="","",'RENAKSI 2025'!V29)</f>
        <v>0</v>
      </c>
      <c r="V28" s="27">
        <f t="shared" si="2"/>
        <v>0</v>
      </c>
      <c r="W28" s="25" t="e">
        <f t="shared" si="19"/>
        <v>#DIV/0!</v>
      </c>
      <c r="X28" s="32">
        <f>IF('RENAKSI 2025'!X29="","",'RENAKSI 2025'!X29)</f>
        <v>0</v>
      </c>
      <c r="Y28" s="179">
        <v>66251900</v>
      </c>
      <c r="Z28" s="25" t="e">
        <f t="shared" si="20"/>
        <v>#DIV/0!</v>
      </c>
      <c r="AA28" s="21" t="str">
        <f>IF('RENAKSI 2025'!Z29="","",'RENAKSI 2025'!Z29)</f>
        <v>Bagian Umum dan Kepegawaian</v>
      </c>
      <c r="AB28" s="21"/>
      <c r="AC28" s="21"/>
    </row>
    <row r="29" spans="1:29" s="31" customFormat="1" ht="34.5" x14ac:dyDescent="0.35">
      <c r="A29" s="40"/>
      <c r="B29" s="72"/>
      <c r="C29" s="24"/>
      <c r="D29" s="71"/>
      <c r="E29" s="21"/>
      <c r="F29" s="25">
        <f>IF('RENAKSI 2025'!G30="","",'RENAKSI 2025'!G30)</f>
        <v>21</v>
      </c>
      <c r="G29" s="25">
        <v>21</v>
      </c>
      <c r="H29" s="25">
        <f t="shared" si="17"/>
        <v>100</v>
      </c>
      <c r="I29" s="27" t="str">
        <f>IF('RENAKSI 2025'!J30="","",'RENAKSI 2025'!J30)</f>
        <v/>
      </c>
      <c r="J29" s="72" t="str">
        <f>IF('RENAKSI 2025'!K30="","",'RENAKSI 2025'!K30)</f>
        <v/>
      </c>
      <c r="K29" s="25">
        <f>IF('RENAKSI 2025'!M30="","",'RENAKSI 2025'!M30)</f>
        <v>21</v>
      </c>
      <c r="L29" s="25">
        <v>21</v>
      </c>
      <c r="M29" s="25">
        <f t="shared" si="18"/>
        <v>100</v>
      </c>
      <c r="N29" s="25"/>
      <c r="O29" s="71"/>
      <c r="P29" s="71"/>
      <c r="Q29" s="72" t="str">
        <f>'TABEL 4 RENSTRA'!F31</f>
        <v>Pemeliharaan Peralatan dan Mesin Lainnya</v>
      </c>
      <c r="R29" s="71"/>
      <c r="S29" s="71"/>
      <c r="T29" s="72" t="str">
        <f>'TABEL 4 RENSTRA'!L31</f>
        <v>Jumlah Peralatan dan Mesin Lainnya yang Dipelihara</v>
      </c>
      <c r="U29" s="32">
        <f>IF('RENAKSI 2025'!V30="","",'RENAKSI 2025'!V30)</f>
        <v>21</v>
      </c>
      <c r="V29" s="27">
        <f t="shared" si="2"/>
        <v>21</v>
      </c>
      <c r="W29" s="25">
        <f t="shared" si="19"/>
        <v>100</v>
      </c>
      <c r="X29" s="32">
        <f>IF('RENAKSI 2025'!X30="","",'RENAKSI 2025'!X30)</f>
        <v>100610000</v>
      </c>
      <c r="Y29" s="179">
        <v>6315000</v>
      </c>
      <c r="Z29" s="169">
        <f t="shared" si="20"/>
        <v>6.2767120564556205</v>
      </c>
      <c r="AA29" s="21" t="str">
        <f>IF('RENAKSI 2025'!Z30="","",'RENAKSI 2025'!Z30)</f>
        <v>Bagian Umum dan Kepegawaian</v>
      </c>
      <c r="AB29" s="21"/>
      <c r="AC29" s="21"/>
    </row>
    <row r="30" spans="1:29" s="31" customFormat="1" ht="46" x14ac:dyDescent="0.35">
      <c r="A30" s="40"/>
      <c r="B30" s="72"/>
      <c r="C30" s="24"/>
      <c r="D30" s="71"/>
      <c r="E30" s="21"/>
      <c r="F30" s="25">
        <f>IF('RENAKSI 2025'!G31="","",'RENAKSI 2025'!G31)</f>
        <v>0</v>
      </c>
      <c r="G30" s="25">
        <v>0</v>
      </c>
      <c r="H30" s="25">
        <v>0</v>
      </c>
      <c r="I30" s="27" t="str">
        <f>IF('RENAKSI 2025'!J31="","",'RENAKSI 2025'!J31)</f>
        <v/>
      </c>
      <c r="J30" s="72" t="str">
        <f>IF('RENAKSI 2025'!K31="","",'RENAKSI 2025'!K31)</f>
        <v/>
      </c>
      <c r="K30" s="25">
        <f>IF('RENAKSI 2025'!M31="","",'RENAKSI 2025'!M31)</f>
        <v>0</v>
      </c>
      <c r="L30" s="25">
        <v>0</v>
      </c>
      <c r="M30" s="25">
        <v>0</v>
      </c>
      <c r="N30" s="25"/>
      <c r="O30" s="71"/>
      <c r="P30" s="71"/>
      <c r="Q30" s="72" t="str">
        <f>'TABEL 4 RENSTRA'!F32</f>
        <v>Pemeliharaan/ Rehabilitasi Gedung Kantor dan Bangunan Lainnya</v>
      </c>
      <c r="R30" s="71"/>
      <c r="S30" s="71"/>
      <c r="T30" s="72" t="str">
        <f>'TABEL 4 RENSTRA'!L32</f>
        <v>Jumlah Gedung Kantor dan Bangunan Lainnya yang Dipelihara/ Direhabilitasi</v>
      </c>
      <c r="U30" s="32">
        <f>IF('RENAKSI 2025'!V31="","",'RENAKSI 2025'!V31)</f>
        <v>1</v>
      </c>
      <c r="V30" s="27">
        <f t="shared" si="2"/>
        <v>0</v>
      </c>
      <c r="W30" s="25">
        <f t="shared" si="19"/>
        <v>0</v>
      </c>
      <c r="X30" s="32">
        <f>IF('RENAKSI 2025'!X31="","",'RENAKSI 2025'!X31)</f>
        <v>0</v>
      </c>
      <c r="Y30" s="179">
        <v>0</v>
      </c>
      <c r="Z30" s="25" t="e">
        <f t="shared" si="20"/>
        <v>#DIV/0!</v>
      </c>
      <c r="AA30" s="21" t="str">
        <f>IF('RENAKSI 2025'!Z31="","",'RENAKSI 2025'!Z31)</f>
        <v>Bagian Umum dan Kepegawaian</v>
      </c>
      <c r="AB30" s="21"/>
      <c r="AC30" s="21"/>
    </row>
    <row r="31" spans="1:29" s="31" customFormat="1" ht="46" x14ac:dyDescent="0.35">
      <c r="A31" s="40"/>
      <c r="B31" s="176"/>
      <c r="C31" s="24"/>
      <c r="D31" s="175"/>
      <c r="E31" s="21"/>
      <c r="F31" s="25">
        <f>IF('RENAKSI 2025'!G31="","",'RENAKSI 2025'!G31)</f>
        <v>0</v>
      </c>
      <c r="G31" s="25">
        <v>0</v>
      </c>
      <c r="H31" s="25">
        <v>0</v>
      </c>
      <c r="I31" s="27" t="str">
        <f>IF('RENAKSI 2025'!J31="","",'RENAKSI 2025'!J31)</f>
        <v/>
      </c>
      <c r="J31" s="176" t="str">
        <f>IF('RENAKSI 2025'!K31="","",'RENAKSI 2025'!K31)</f>
        <v/>
      </c>
      <c r="K31" s="25">
        <f>IF('RENAKSI 2025'!M31="","",'RENAKSI 2025'!M31)</f>
        <v>0</v>
      </c>
      <c r="L31" s="25">
        <v>0</v>
      </c>
      <c r="M31" s="25">
        <v>0</v>
      </c>
      <c r="N31" s="25"/>
      <c r="O31" s="175"/>
      <c r="P31" s="175"/>
      <c r="Q31" s="176" t="str">
        <f>'TABEL 4 RENSTRA'!F32</f>
        <v>Pemeliharaan/ Rehabilitasi Gedung Kantor dan Bangunan Lainnya</v>
      </c>
      <c r="R31" s="175"/>
      <c r="S31" s="175"/>
      <c r="T31" s="176" t="str">
        <f>'TABEL 4 RENSTRA'!L32</f>
        <v>Jumlah Gedung Kantor dan Bangunan Lainnya yang Dipelihara/ Direhabilitasi</v>
      </c>
      <c r="U31" s="32">
        <f>IF('RENAKSI 2025'!V31="","",'RENAKSI 2025'!V31)</f>
        <v>1</v>
      </c>
      <c r="V31" s="27">
        <f t="shared" si="2"/>
        <v>0</v>
      </c>
      <c r="W31" s="25">
        <f t="shared" si="19"/>
        <v>0</v>
      </c>
      <c r="X31" s="32">
        <f>IF('RENAKSI 2025'!X31="","",'RENAKSI 2025'!X31)</f>
        <v>0</v>
      </c>
      <c r="Y31" s="179">
        <v>0</v>
      </c>
      <c r="Z31" s="25" t="e">
        <f t="shared" si="20"/>
        <v>#DIV/0!</v>
      </c>
      <c r="AA31" s="21" t="str">
        <f>IF('RENAKSI 2025'!Z31="","",'RENAKSI 2025'!Z31)</f>
        <v>Bagian Umum dan Kepegawaian</v>
      </c>
      <c r="AB31" s="21"/>
      <c r="AC31" s="21"/>
    </row>
    <row r="32" spans="1:29" s="31" customFormat="1" ht="57.5" x14ac:dyDescent="0.35">
      <c r="A32" s="40"/>
      <c r="B32" s="72"/>
      <c r="C32" s="24"/>
      <c r="D32" s="71"/>
      <c r="E32" s="21"/>
      <c r="F32" s="25">
        <f>IF('RENAKSI 2025'!G32="","",'RENAKSI 2025'!G32)</f>
        <v>9</v>
      </c>
      <c r="G32" s="25">
        <v>9</v>
      </c>
      <c r="H32" s="25">
        <f t="shared" ref="H32" si="21">IF(F32="","",G32/F32*100)</f>
        <v>100</v>
      </c>
      <c r="I32" s="27" t="str">
        <f>IF('RENAKSI 2025'!J32="","",'RENAKSI 2025'!J32)</f>
        <v/>
      </c>
      <c r="J32" s="72" t="str">
        <f>IF('RENAKSI 2025'!K32="","",'RENAKSI 2025'!K32)</f>
        <v/>
      </c>
      <c r="K32" s="25">
        <f>IF('RENAKSI 2025'!M32="","",'RENAKSI 2025'!M32)</f>
        <v>9</v>
      </c>
      <c r="L32" s="25">
        <v>9</v>
      </c>
      <c r="M32" s="25">
        <f t="shared" ref="M32" si="22">IF(K32="","",L32/K32*100)</f>
        <v>100</v>
      </c>
      <c r="N32" s="25"/>
      <c r="O32" s="71"/>
      <c r="P32" s="71"/>
      <c r="Q32" s="72" t="str">
        <f>'TABEL 4 RENSTRA'!F33</f>
        <v>Pemeliharaan/ Rehabilitasi Sarana dan Prasarana Gedung Kantor atau Bangunan Lainnya</v>
      </c>
      <c r="R32" s="71"/>
      <c r="S32" s="71"/>
      <c r="T32" s="72" t="str">
        <f>'TABEL 4 RENSTRA'!L33</f>
        <v>Jumlah Sarana dan Prasarana Gedung Kantor atau Bangunan Lainnya yang Dipelihara/ Direhabilitasi</v>
      </c>
      <c r="U32" s="32">
        <f>IF('RENAKSI 2025'!V32="","",'RENAKSI 2025'!V32)</f>
        <v>13</v>
      </c>
      <c r="V32" s="27">
        <f t="shared" si="2"/>
        <v>9</v>
      </c>
      <c r="W32" s="25">
        <f t="shared" ref="W32" si="23">IF(U32="","",V32/U32*100)</f>
        <v>69.230769230769226</v>
      </c>
      <c r="X32" s="32">
        <f>IF('RENAKSI 2025'!X32="","",'RENAKSI 2025'!X32)</f>
        <v>389732000</v>
      </c>
      <c r="Y32" s="179">
        <v>45001040</v>
      </c>
      <c r="Z32" s="169">
        <f t="shared" ref="Z32" si="24">IF(X32="","",Y32/X32*100)</f>
        <v>11.546662834973777</v>
      </c>
      <c r="AA32" s="21" t="str">
        <f>IF('RENAKSI 2025'!Z32="","",'RENAKSI 2025'!Z32)</f>
        <v>Bagian Umum dan Kepegawaian</v>
      </c>
      <c r="AB32" s="21"/>
      <c r="AC32" s="21"/>
    </row>
    <row r="33" spans="1:29" s="31" customFormat="1" ht="34.5" x14ac:dyDescent="0.35">
      <c r="A33" s="40" t="str">
        <f>'TABEL 3 RENSTRA'!B7</f>
        <v>1.2.</v>
      </c>
      <c r="B33" s="30" t="str">
        <f>'TABEL 3 RENSTRA'!C7</f>
        <v>Meningkatnya Kualitas Layanan Publik yang Transparan dan Akuntabel di Kecamatan dan Kelurahan</v>
      </c>
      <c r="C33" s="24" t="str">
        <f>'TABEL 3 RENSTRA'!E7</f>
        <v>1.2.</v>
      </c>
      <c r="D33" s="12" t="str">
        <f>'TABEL 3 RENSTRA'!F7</f>
        <v>Nilai Survey Kepuasan Masyarakat pada Kecamatan Padang Panjang Barat</v>
      </c>
      <c r="E33" s="21" t="str">
        <f>IF('TABEL 3 RENSTRA'!G7="","",'TABEL 3 RENSTRA'!G7)</f>
        <v>Angka</v>
      </c>
      <c r="F33" s="25">
        <f>IF('RENAKSI 2025'!G33="","",'RENAKSI 2025'!G33)</f>
        <v>0</v>
      </c>
      <c r="G33" s="25">
        <v>0</v>
      </c>
      <c r="H33" s="25">
        <v>0</v>
      </c>
      <c r="I33" s="27" t="str">
        <f>IF('RENAKSI 2025'!J33="","",'RENAKSI 2025'!J33)</f>
        <v/>
      </c>
      <c r="J33" s="30" t="str">
        <f>IF('RENAKSI 2025'!K33="","",'RENAKSI 2025'!K33)</f>
        <v/>
      </c>
      <c r="K33" s="25">
        <f>IF('RENAKSI 2025'!M33="","",'RENAKSI 2025'!M33)</f>
        <v>0</v>
      </c>
      <c r="L33" s="25">
        <v>0</v>
      </c>
      <c r="M33" s="25">
        <v>0</v>
      </c>
      <c r="N33" s="25"/>
      <c r="O33" s="229"/>
      <c r="P33" s="217"/>
      <c r="Q33" s="218"/>
      <c r="R33" s="229"/>
      <c r="S33" s="217"/>
      <c r="T33" s="218"/>
      <c r="U33" s="36"/>
      <c r="V33" s="36"/>
      <c r="W33" s="38"/>
      <c r="X33" s="36"/>
      <c r="Y33" s="36"/>
      <c r="Z33" s="38"/>
      <c r="AA33" s="39"/>
      <c r="AB33" s="39"/>
      <c r="AC33" s="39"/>
    </row>
    <row r="34" spans="1:29" s="31" customFormat="1" ht="37" customHeight="1" x14ac:dyDescent="0.35">
      <c r="A34" s="40"/>
      <c r="B34" s="30"/>
      <c r="C34" s="24"/>
      <c r="D34" s="12"/>
      <c r="E34" s="21"/>
      <c r="F34" s="25">
        <f>IF('RENAKSI 2025'!G34="","",'RENAKSI 2025'!G34)</f>
        <v>50</v>
      </c>
      <c r="G34" s="25">
        <v>50</v>
      </c>
      <c r="H34" s="25">
        <f t="shared" si="0"/>
        <v>100</v>
      </c>
      <c r="I34" s="27" t="str">
        <f>IF('RENAKSI 2025'!J34="","",'RENAKSI 2025'!J34)</f>
        <v/>
      </c>
      <c r="J34" s="30" t="str">
        <f>IF('RENAKSI 2025'!K34="","",'RENAKSI 2025'!K34)</f>
        <v/>
      </c>
      <c r="K34" s="25">
        <f>IF('RENAKSI 2025'!M34="","",'RENAKSI 2025'!M34)</f>
        <v>50</v>
      </c>
      <c r="L34" s="25">
        <v>40</v>
      </c>
      <c r="M34" s="25">
        <f t="shared" si="1"/>
        <v>80</v>
      </c>
      <c r="N34" s="25"/>
      <c r="O34" s="207" t="str">
        <f>'TABEL 4 RENSTRA'!D35</f>
        <v>Program Penyelenggaraan Pemerintahan dan Pelayanan Publik</v>
      </c>
      <c r="P34" s="207"/>
      <c r="Q34" s="263"/>
      <c r="R34" s="207" t="str">
        <f>'TABEL 4 RENSTRA'!J35</f>
        <v>Persentase Tingkat Layanan pada Kecamatan Padang Panjang Barat</v>
      </c>
      <c r="S34" s="207"/>
      <c r="T34" s="263"/>
      <c r="U34" s="32">
        <f>IF('RENAKSI 2025'!V34="","",'RENAKSI 2025'!V34)</f>
        <v>100</v>
      </c>
      <c r="V34" s="170">
        <v>40</v>
      </c>
      <c r="W34" s="25">
        <f t="shared" si="3"/>
        <v>40</v>
      </c>
      <c r="X34" s="32">
        <f>IF('RENAKSI 2025'!X34="","",'RENAKSI 2025'!X34)</f>
        <v>1346361023</v>
      </c>
      <c r="Y34" s="179">
        <f>Y35+Y37+Y48</f>
        <v>0</v>
      </c>
      <c r="Z34" s="25">
        <f t="shared" si="4"/>
        <v>0</v>
      </c>
      <c r="AA34" s="21" t="str">
        <f>IF('RENAKSI 2025'!Z34="","",'RENAKSI 2025'!Z34)</f>
        <v/>
      </c>
      <c r="AB34" s="21"/>
      <c r="AC34" s="21"/>
    </row>
    <row r="35" spans="1:29" s="31" customFormat="1" ht="36.5" customHeight="1" x14ac:dyDescent="0.35">
      <c r="A35" s="40"/>
      <c r="B35" s="30"/>
      <c r="C35" s="24"/>
      <c r="D35" s="12"/>
      <c r="E35" s="21"/>
      <c r="F35" s="25">
        <f>IF('RENAKSI 2025'!G35="","",'RENAKSI 2025'!G35)</f>
        <v>4</v>
      </c>
      <c r="G35" s="25">
        <v>4</v>
      </c>
      <c r="H35" s="25">
        <f t="shared" si="0"/>
        <v>100</v>
      </c>
      <c r="I35" s="27" t="str">
        <f>IF('RENAKSI 2025'!J35="","",'RENAKSI 2025'!J35)</f>
        <v/>
      </c>
      <c r="J35" s="30" t="str">
        <f>IF('RENAKSI 2025'!K35="","",'RENAKSI 2025'!K35)</f>
        <v/>
      </c>
      <c r="K35" s="25">
        <f>IF('RENAKSI 2025'!M35="","",'RENAKSI 2025'!M35)</f>
        <v>4</v>
      </c>
      <c r="L35" s="25">
        <v>9</v>
      </c>
      <c r="M35" s="25">
        <f t="shared" si="1"/>
        <v>225</v>
      </c>
      <c r="N35" s="25"/>
      <c r="O35" s="12"/>
      <c r="P35" s="207" t="str">
        <f>'TABEL 4 RENSTRA'!E36</f>
        <v>Koordinasi Penyelenggaraan Kegiatan Pemerintahan di Tingkat Kecamatan</v>
      </c>
      <c r="Q35" s="263"/>
      <c r="R35" s="12"/>
      <c r="S35" s="207" t="str">
        <f>'TABEL 4 RENSTRA'!K36</f>
        <v>Jumlah koordinasi yang dilaksanakan ditingkat kecamatan</v>
      </c>
      <c r="T35" s="263"/>
      <c r="U35" s="32">
        <f>IF('RENAKSI 2025'!V35="","",'RENAKSI 2025'!V35)</f>
        <v>4</v>
      </c>
      <c r="V35" s="27">
        <v>9</v>
      </c>
      <c r="W35" s="25">
        <f t="shared" si="3"/>
        <v>225</v>
      </c>
      <c r="X35" s="32">
        <f>IF('RENAKSI 2025'!X35="","",'RENAKSI 2025'!X35)</f>
        <v>0</v>
      </c>
      <c r="Y35" s="179">
        <f>Y36</f>
        <v>0</v>
      </c>
      <c r="Z35" s="25" t="e">
        <f t="shared" si="4"/>
        <v>#DIV/0!</v>
      </c>
      <c r="AA35" s="21" t="str">
        <f>IF('RENAKSI 2025'!Z35="","",'RENAKSI 2025'!Z35)</f>
        <v/>
      </c>
      <c r="AB35" s="21"/>
      <c r="AC35" s="21"/>
    </row>
    <row r="36" spans="1:29" s="31" customFormat="1" ht="46" x14ac:dyDescent="0.35">
      <c r="A36" s="40"/>
      <c r="B36" s="30"/>
      <c r="C36" s="24"/>
      <c r="D36" s="12"/>
      <c r="E36" s="21"/>
      <c r="F36" s="25">
        <f>IF('RENAKSI 2025'!G36="","",'RENAKSI 2025'!G36)</f>
        <v>0</v>
      </c>
      <c r="G36" s="25">
        <v>0</v>
      </c>
      <c r="H36" s="25">
        <v>0</v>
      </c>
      <c r="I36" s="27" t="str">
        <f>IF('RENAKSI 2025'!J36="","",'RENAKSI 2025'!J36)</f>
        <v/>
      </c>
      <c r="J36" s="30" t="str">
        <f>IF('RENAKSI 2025'!K36="","",'RENAKSI 2025'!K36)</f>
        <v/>
      </c>
      <c r="K36" s="25">
        <f>IF('RENAKSI 2025'!M36="","",'RENAKSI 2025'!M36)</f>
        <v>0</v>
      </c>
      <c r="L36" s="25">
        <v>0</v>
      </c>
      <c r="M36" s="25">
        <v>0</v>
      </c>
      <c r="N36" s="25"/>
      <c r="O36" s="12"/>
      <c r="P36" s="12"/>
      <c r="Q36" s="30" t="str">
        <f>'TABEL 4 RENSTRA'!F37</f>
        <v>Peningkatan Efektifitas Kegiatan Pemerintahan di Tingkat Kecamatan</v>
      </c>
      <c r="R36" s="12"/>
      <c r="S36" s="12"/>
      <c r="T36" s="30" t="str">
        <f>'TABEL 4 RENSTRA'!L37</f>
        <v xml:space="preserve">Jumlah Dokumen Peningkatan Efektifitas Kegiatan Pemerintahan di Tingkat Kecamatan </v>
      </c>
      <c r="U36" s="32">
        <f>IF('RENAKSI 2025'!V36="","",'RENAKSI 2025'!V36)</f>
        <v>9</v>
      </c>
      <c r="V36" s="27">
        <v>0</v>
      </c>
      <c r="W36" s="25">
        <f t="shared" si="3"/>
        <v>0</v>
      </c>
      <c r="X36" s="32">
        <f>IF('RENAKSI 2025'!X36="","",'RENAKSI 2025'!X36)</f>
        <v>0</v>
      </c>
      <c r="Y36" s="179">
        <f>Y37</f>
        <v>0</v>
      </c>
      <c r="Z36" s="25" t="e">
        <f t="shared" si="4"/>
        <v>#DIV/0!</v>
      </c>
      <c r="AA36" s="21" t="str">
        <f>IF('RENAKSI 2025'!Z36="","",'RENAKSI 2025'!Z36)</f>
        <v>Seksi Tata Pemerintahan, Ketentraman dan Ketertiban Umum</v>
      </c>
      <c r="AB36" s="21"/>
      <c r="AC36" s="21"/>
    </row>
    <row r="37" spans="1:29" s="31" customFormat="1" ht="25.5" customHeight="1" x14ac:dyDescent="0.35">
      <c r="A37" s="40"/>
      <c r="B37" s="30"/>
      <c r="C37" s="24"/>
      <c r="D37" s="12"/>
      <c r="E37" s="21"/>
      <c r="F37" s="25">
        <f>IF('RENAKSI 2025'!G37="","",'RENAKSI 2025'!G37)</f>
        <v>4</v>
      </c>
      <c r="G37" s="25">
        <v>4</v>
      </c>
      <c r="H37" s="25">
        <f t="shared" si="0"/>
        <v>100</v>
      </c>
      <c r="I37" s="27" t="str">
        <f>IF('RENAKSI 2025'!J37="","",'RENAKSI 2025'!J37)</f>
        <v/>
      </c>
      <c r="J37" s="30" t="str">
        <f>IF('RENAKSI 2025'!K37="","",'RENAKSI 2025'!K37)</f>
        <v/>
      </c>
      <c r="K37" s="25">
        <f>IF('RENAKSI 2025'!M37="","",'RENAKSI 2025'!M37)</f>
        <v>4</v>
      </c>
      <c r="L37" s="25">
        <v>4</v>
      </c>
      <c r="M37" s="25">
        <f t="shared" si="1"/>
        <v>100</v>
      </c>
      <c r="N37" s="25"/>
      <c r="O37" s="12"/>
      <c r="P37" s="207" t="str">
        <f>'TABEL 4 RENSTRA'!E38</f>
        <v>Koordinasi Pemeliharaan Prasarana dan Sarana Pelayanan Umum</v>
      </c>
      <c r="Q37" s="263"/>
      <c r="R37" s="12"/>
      <c r="S37" s="207" t="str">
        <f>'TABEL 4 RENSTRA'!K38</f>
        <v>Jumlah Rapat Koordinasi Layanan Persampahan</v>
      </c>
      <c r="T37" s="263"/>
      <c r="U37" s="32">
        <f>IF('RENAKSI 2025'!V37="","",'RENAKSI 2025'!V37)</f>
        <v>12</v>
      </c>
      <c r="V37" s="27">
        <v>4</v>
      </c>
      <c r="W37" s="25">
        <f t="shared" si="3"/>
        <v>33.333333333333329</v>
      </c>
      <c r="X37" s="32">
        <f>IF('RENAKSI 2025'!X37="","",'RENAKSI 2025'!X37)</f>
        <v>199160900</v>
      </c>
      <c r="Y37" s="179">
        <v>0</v>
      </c>
      <c r="Z37" s="25">
        <f t="shared" si="4"/>
        <v>0</v>
      </c>
      <c r="AA37" s="21" t="str">
        <f>IF('RENAKSI 2025'!Z37="","",'RENAKSI 2025'!Z37)</f>
        <v/>
      </c>
      <c r="AB37" s="21"/>
      <c r="AC37" s="21"/>
    </row>
    <row r="38" spans="1:29" s="31" customFormat="1" ht="92" x14ac:dyDescent="0.35">
      <c r="A38" s="40"/>
      <c r="B38" s="30"/>
      <c r="C38" s="24"/>
      <c r="D38" s="12"/>
      <c r="E38" s="21"/>
      <c r="F38" s="25">
        <f>IF('RENAKSI 2025'!G38="","",'RENAKSI 2025'!G38)</f>
        <v>340</v>
      </c>
      <c r="G38" s="25">
        <v>340</v>
      </c>
      <c r="H38" s="25">
        <f t="shared" si="0"/>
        <v>100</v>
      </c>
      <c r="I38" s="27" t="str">
        <f>IF('RENAKSI 2025'!J38="","",'RENAKSI 2025'!J38)</f>
        <v/>
      </c>
      <c r="J38" s="30" t="str">
        <f>IF('RENAKSI 2025'!K38="","",'RENAKSI 2025'!K38)</f>
        <v/>
      </c>
      <c r="K38" s="25">
        <f>IF('RENAKSI 2025'!M38="","",'RENAKSI 2025'!M38)</f>
        <v>340</v>
      </c>
      <c r="L38" s="25">
        <v>340</v>
      </c>
      <c r="M38" s="25">
        <f t="shared" si="1"/>
        <v>100</v>
      </c>
      <c r="N38" s="25"/>
      <c r="O38" s="12"/>
      <c r="P38" s="12"/>
      <c r="Q38" s="30" t="str">
        <f>'TABEL 4 RENSTRA'!F39</f>
        <v>Koordinasi/Sinergi dengan Perangkat Daerah dan/atau Instansi Vertikal yang Terkait dalam Pemeliharaan Sarana dan Prasarana Pelayanan Umum</v>
      </c>
      <c r="R38" s="12"/>
      <c r="S38" s="12"/>
      <c r="T38" s="30" t="str">
        <f>'TABEL 4 RENSTRA'!L39</f>
        <v>Jumlah Dokumen Koordinasi/Sinergi dengan perangkat daerah dan / atau Instansi Vertikal yang Terkait dalam pemeliharaan sarana dan prasarana pelayanan umum</v>
      </c>
      <c r="U38" s="32">
        <f>IF('RENAKSI 2025'!V38="","",'RENAKSI 2025'!V38)</f>
        <v>680</v>
      </c>
      <c r="V38" s="27">
        <v>340</v>
      </c>
      <c r="W38" s="25">
        <f t="shared" si="3"/>
        <v>50</v>
      </c>
      <c r="X38" s="32">
        <f>IF('RENAKSI 2025'!X38="","",'RENAKSI 2025'!X38)</f>
        <v>199160900</v>
      </c>
      <c r="Y38" s="179">
        <f>Y48</f>
        <v>0</v>
      </c>
      <c r="Z38" s="169">
        <f t="shared" si="4"/>
        <v>0</v>
      </c>
      <c r="AA38" s="21" t="str">
        <f>IF('RENAKSI 2025'!Z38="","",'RENAKSI 2025'!Z38)</f>
        <v>Seksi Tata Pemerintahan, Ketentraman dan Ketertiban Umum</v>
      </c>
      <c r="AB38" s="21"/>
      <c r="AC38" s="21"/>
    </row>
    <row r="39" spans="1:29" s="31" customFormat="1" ht="25.5" customHeight="1" x14ac:dyDescent="0.35">
      <c r="A39" s="40"/>
      <c r="B39" s="176"/>
      <c r="C39" s="24"/>
      <c r="D39" s="175"/>
      <c r="E39" s="21"/>
      <c r="F39" s="25">
        <f>IF('RENAKSI 2025'!G39="","",'RENAKSI 2025'!G39)</f>
        <v>8</v>
      </c>
      <c r="G39" s="25">
        <v>8</v>
      </c>
      <c r="H39" s="25">
        <f t="shared" ref="H39:H43" si="25">IF(F39="","",G39/F39*100)</f>
        <v>100</v>
      </c>
      <c r="I39" s="27" t="str">
        <f>IF('RENAKSI 2025'!J39="","",'RENAKSI 2025'!J39)</f>
        <v/>
      </c>
      <c r="J39" s="176" t="str">
        <f>IF('RENAKSI 2025'!K39="","",'RENAKSI 2025'!K39)</f>
        <v/>
      </c>
      <c r="K39" s="25">
        <f>IF('RENAKSI 2025'!M39="","",'RENAKSI 2025'!M39)</f>
        <v>8</v>
      </c>
      <c r="L39" s="25">
        <v>8</v>
      </c>
      <c r="M39" s="25">
        <f t="shared" ref="M39:M43" si="26">IF(K39="","",L39/K39*100)</f>
        <v>100</v>
      </c>
      <c r="N39" s="25"/>
      <c r="O39" s="175"/>
      <c r="P39" s="207" t="str">
        <f>'TABEL 4 RENSTRA'!E40</f>
        <v>Pelaksanaan Urusan Pemerintahan yang Dilimpahkan Kepada Camat</v>
      </c>
      <c r="Q39" s="263"/>
      <c r="R39" s="175"/>
      <c r="S39" s="207" t="str">
        <f>'TABEL 4 RENSTRA'!K40</f>
        <v>Jumlah Urusan Pemerintahan yang Dilimpahkan</v>
      </c>
      <c r="T39" s="263"/>
      <c r="U39" s="32">
        <f>IF('RENAKSI 2025'!V39="","",'RENAKSI 2025'!V39)</f>
        <v>8</v>
      </c>
      <c r="V39" s="27">
        <v>8</v>
      </c>
      <c r="W39" s="25">
        <f t="shared" ref="W39:W43" si="27">IF(U39="","",V39/U39*100)</f>
        <v>100</v>
      </c>
      <c r="X39" s="32">
        <f>IF('RENAKSI 2025'!X39="","",'RENAKSI 2025'!X39)</f>
        <v>1147200123</v>
      </c>
      <c r="Y39" s="179">
        <v>0</v>
      </c>
      <c r="Z39" s="25">
        <f t="shared" ref="Z39:Z43" si="28">IF(X39="","",Y39/X39*100)</f>
        <v>0</v>
      </c>
      <c r="AA39" s="21" t="str">
        <f>IF('RENAKSI 2025'!Z39="","",'RENAKSI 2025'!Z39)</f>
        <v/>
      </c>
      <c r="AB39" s="21"/>
      <c r="AC39" s="21"/>
    </row>
    <row r="40" spans="1:29" s="31" customFormat="1" ht="46" x14ac:dyDescent="0.35">
      <c r="A40" s="40"/>
      <c r="B40" s="176"/>
      <c r="C40" s="24"/>
      <c r="D40" s="175"/>
      <c r="E40" s="21"/>
      <c r="F40" s="25">
        <f>IF('RENAKSI 2025'!G40="","",'RENAKSI 2025'!G40)</f>
        <v>8</v>
      </c>
      <c r="G40" s="25">
        <v>8</v>
      </c>
      <c r="H40" s="25">
        <f t="shared" si="25"/>
        <v>100</v>
      </c>
      <c r="I40" s="27" t="str">
        <f>IF('RENAKSI 2025'!J40="","",'RENAKSI 2025'!J40)</f>
        <v/>
      </c>
      <c r="J40" s="176" t="str">
        <f>IF('RENAKSI 2025'!K40="","",'RENAKSI 2025'!K40)</f>
        <v/>
      </c>
      <c r="K40" s="25">
        <f>IF('RENAKSI 2025'!M40="","",'RENAKSI 2025'!M40)</f>
        <v>8</v>
      </c>
      <c r="L40" s="25">
        <v>8</v>
      </c>
      <c r="M40" s="25">
        <f t="shared" si="26"/>
        <v>100</v>
      </c>
      <c r="N40" s="25"/>
      <c r="O40" s="175"/>
      <c r="P40" s="175"/>
      <c r="Q40" s="176" t="str">
        <f>'TABEL 4 RENSTRA'!F41</f>
        <v>Pelaksanaan Urusan Pemerintahan yang Terkait dengan Kewenangan Lain yang Dilimpahkan</v>
      </c>
      <c r="R40" s="175"/>
      <c r="S40" s="175"/>
      <c r="T40" s="176" t="str">
        <f>'TABEL 4 RENSTRA'!L41</f>
        <v>Jumlah Laporan Pelaksanaan Kewenangan Lain yang Dilimpahkan</v>
      </c>
      <c r="U40" s="32">
        <f>IF('RENAKSI 2025'!V40="","",'RENAKSI 2025'!V40)</f>
        <v>8</v>
      </c>
      <c r="V40" s="27">
        <v>8</v>
      </c>
      <c r="W40" s="25">
        <f t="shared" si="27"/>
        <v>100</v>
      </c>
      <c r="X40" s="32">
        <f>IF('RENAKSI 2025'!X40="","",'RENAKSI 2025'!X40)</f>
        <v>1147200123</v>
      </c>
      <c r="Y40" s="179">
        <f>Y50</f>
        <v>174949875</v>
      </c>
      <c r="Z40" s="169">
        <f t="shared" si="28"/>
        <v>15.250161806337253</v>
      </c>
      <c r="AA40" s="21" t="str">
        <f>IF('RENAKSI 2025'!Z40="","",'RENAKSI 2025'!Z40)</f>
        <v>Seksi Sosial</v>
      </c>
      <c r="AB40" s="21"/>
      <c r="AC40" s="21"/>
    </row>
    <row r="41" spans="1:29" s="31" customFormat="1" ht="37" customHeight="1" x14ac:dyDescent="0.35">
      <c r="A41" s="40"/>
      <c r="B41" s="176"/>
      <c r="C41" s="24"/>
      <c r="D41" s="175"/>
      <c r="E41" s="21"/>
      <c r="F41" s="25">
        <f>IF('RENAKSI 2025'!G41="","",'RENAKSI 2025'!G41)</f>
        <v>50</v>
      </c>
      <c r="G41" s="25">
        <v>8</v>
      </c>
      <c r="H41" s="25">
        <f t="shared" si="25"/>
        <v>16</v>
      </c>
      <c r="I41" s="27" t="str">
        <f>IF('RENAKSI 2025'!J41="","",'RENAKSI 2025'!J41)</f>
        <v/>
      </c>
      <c r="J41" s="176" t="str">
        <f>IF('RENAKSI 2025'!K41="","",'RENAKSI 2025'!K41)</f>
        <v/>
      </c>
      <c r="K41" s="25">
        <f>IF('RENAKSI 2025'!M41="","",'RENAKSI 2025'!M41)</f>
        <v>50</v>
      </c>
      <c r="L41" s="25">
        <v>40</v>
      </c>
      <c r="M41" s="25">
        <f t="shared" si="26"/>
        <v>80</v>
      </c>
      <c r="N41" s="25"/>
      <c r="O41" s="207" t="str">
        <f>'TABEL 4 RENSTRA'!D42</f>
        <v>Program Koordinasi Ketenteraman dan Ketertiban Umum</v>
      </c>
      <c r="P41" s="207"/>
      <c r="Q41" s="263"/>
      <c r="R41" s="207" t="str">
        <f>'TABEL 4 RENSTRA'!J42</f>
        <v>Jumlah Laporan Kasus Pelanggaran Trantibum pada Kecamatan Padang Panjang Barat</v>
      </c>
      <c r="S41" s="207"/>
      <c r="T41" s="263"/>
      <c r="U41" s="32">
        <f>IF('RENAKSI 2025'!V41="","",'RENAKSI 2025'!V41)</f>
        <v>100</v>
      </c>
      <c r="V41" s="27">
        <v>40</v>
      </c>
      <c r="W41" s="25">
        <f t="shared" si="27"/>
        <v>40</v>
      </c>
      <c r="X41" s="32">
        <f>IF('RENAKSI 2025'!X41="","",'RENAKSI 2025'!X41)</f>
        <v>12643800</v>
      </c>
      <c r="Y41" s="179">
        <f>Y42+Y48+Y55</f>
        <v>0</v>
      </c>
      <c r="Z41" s="25">
        <f t="shared" si="28"/>
        <v>0</v>
      </c>
      <c r="AA41" s="21" t="str">
        <f>IF('RENAKSI 2025'!Z41="","",'RENAKSI 2025'!Z41)</f>
        <v/>
      </c>
      <c r="AB41" s="21"/>
      <c r="AC41" s="21"/>
    </row>
    <row r="42" spans="1:29" s="31" customFormat="1" ht="36.5" customHeight="1" x14ac:dyDescent="0.35">
      <c r="A42" s="40"/>
      <c r="B42" s="176"/>
      <c r="C42" s="24"/>
      <c r="D42" s="175"/>
      <c r="E42" s="21"/>
      <c r="F42" s="25">
        <f>IF('RENAKSI 2025'!G42="","",'RENAKSI 2025'!G42)</f>
        <v>2</v>
      </c>
      <c r="G42" s="25">
        <v>2</v>
      </c>
      <c r="H42" s="25">
        <f t="shared" si="25"/>
        <v>100</v>
      </c>
      <c r="I42" s="27" t="str">
        <f>IF('RENAKSI 2025'!J42="","",'RENAKSI 2025'!J42)</f>
        <v/>
      </c>
      <c r="J42" s="176" t="str">
        <f>IF('RENAKSI 2025'!K42="","",'RENAKSI 2025'!K42)</f>
        <v/>
      </c>
      <c r="K42" s="25">
        <f>IF('RENAKSI 2025'!M42="","",'RENAKSI 2025'!M42)</f>
        <v>2</v>
      </c>
      <c r="L42" s="25">
        <v>2</v>
      </c>
      <c r="M42" s="25">
        <f t="shared" si="26"/>
        <v>100</v>
      </c>
      <c r="N42" s="25"/>
      <c r="O42" s="175"/>
      <c r="P42" s="207" t="str">
        <f>'TABEL 4 RENSTRA'!E43</f>
        <v>Koordinasi Upaya Penyelenggaraan Ketentraman dan Ketertiban Umum</v>
      </c>
      <c r="Q42" s="263"/>
      <c r="R42" s="175"/>
      <c r="S42" s="207" t="str">
        <f>'TABEL 4 RENSTRA'!K43</f>
        <v>Jumlah Jenis Kegiatan Koordinasi Trantib</v>
      </c>
      <c r="T42" s="263"/>
      <c r="U42" s="32">
        <f>IF('RENAKSI 2025'!V42="","",'RENAKSI 2025'!V42)</f>
        <v>2</v>
      </c>
      <c r="V42" s="27">
        <v>2</v>
      </c>
      <c r="W42" s="25">
        <f t="shared" si="27"/>
        <v>100</v>
      </c>
      <c r="X42" s="32">
        <f>IF('RENAKSI 2025'!X42="","",'RENAKSI 2025'!X42)</f>
        <v>12643800</v>
      </c>
      <c r="Y42" s="179">
        <f>Y43</f>
        <v>0</v>
      </c>
      <c r="Z42" s="25">
        <f t="shared" si="28"/>
        <v>0</v>
      </c>
      <c r="AA42" s="21" t="str">
        <f>IF('RENAKSI 2025'!Z42="","",'RENAKSI 2025'!Z42)</f>
        <v/>
      </c>
      <c r="AB42" s="21"/>
      <c r="AC42" s="21"/>
    </row>
    <row r="43" spans="1:29" s="31" customFormat="1" ht="92" x14ac:dyDescent="0.35">
      <c r="A43" s="40"/>
      <c r="B43" s="176"/>
      <c r="C43" s="24"/>
      <c r="D43" s="175"/>
      <c r="E43" s="21"/>
      <c r="F43" s="25">
        <f>IF('RENAKSI 2025'!G43="","",'RENAKSI 2025'!G43)</f>
        <v>54</v>
      </c>
      <c r="G43" s="25">
        <v>54</v>
      </c>
      <c r="H43" s="25">
        <f t="shared" si="25"/>
        <v>100</v>
      </c>
      <c r="I43" s="27" t="str">
        <f>IF('RENAKSI 2025'!J43="","",'RENAKSI 2025'!J43)</f>
        <v/>
      </c>
      <c r="J43" s="176" t="str">
        <f>IF('RENAKSI 2025'!K43="","",'RENAKSI 2025'!K43)</f>
        <v/>
      </c>
      <c r="K43" s="25">
        <f>IF('RENAKSI 2025'!M43="","",'RENAKSI 2025'!M43)</f>
        <v>54</v>
      </c>
      <c r="L43" s="25">
        <v>54</v>
      </c>
      <c r="M43" s="25">
        <f t="shared" si="26"/>
        <v>100</v>
      </c>
      <c r="N43" s="25"/>
      <c r="O43" s="175"/>
      <c r="P43" s="175"/>
      <c r="Q43" s="176" t="str">
        <f>'TABEL 4 RENSTRA'!F44</f>
        <v>Sinergitas dengan Kepolisian Negara Republik Indonesia, Tentara Nasional Indonesia dan Instansi Vertikal di Wilayah Kecamatan (FKPM)</v>
      </c>
      <c r="R43" s="175"/>
      <c r="S43" s="175"/>
      <c r="T43" s="176" t="str">
        <f>'TABEL 4 RENSTRA'!L44</f>
        <v xml:space="preserve">Jumlah Laporan Hasil Sinergitas dengan Kepolisian Negara Republik Indonesia, Tentara Nasional Indonesia dan Instansi Vertikal di Wilayah Kecamatan  </v>
      </c>
      <c r="U43" s="32">
        <f>IF('RENAKSI 2025'!V43="","",'RENAKSI 2025'!V43)</f>
        <v>108</v>
      </c>
      <c r="V43" s="27">
        <v>54</v>
      </c>
      <c r="W43" s="25">
        <f t="shared" si="27"/>
        <v>50</v>
      </c>
      <c r="X43" s="32">
        <f>IF('RENAKSI 2025'!X43="","",'RENAKSI 2025'!X43)</f>
        <v>12643800</v>
      </c>
      <c r="Y43" s="179">
        <f>Y48</f>
        <v>0</v>
      </c>
      <c r="Z43" s="25">
        <f t="shared" si="28"/>
        <v>0</v>
      </c>
      <c r="AA43" s="21" t="str">
        <f>IF('RENAKSI 2025'!Z43="","",'RENAKSI 2025'!Z43)</f>
        <v>Seksi Tata Pemerintahan, Ketentraman dan Ketertiban Umum</v>
      </c>
      <c r="AB43" s="21"/>
      <c r="AC43" s="21"/>
    </row>
    <row r="44" spans="1:29" s="31" customFormat="1" ht="37" customHeight="1" x14ac:dyDescent="0.35">
      <c r="A44" s="40"/>
      <c r="B44" s="176"/>
      <c r="C44" s="24"/>
      <c r="D44" s="175"/>
      <c r="E44" s="21"/>
      <c r="F44" s="25">
        <f>IF('RENAKSI 2025'!G44="","",'RENAKSI 2025'!G44)</f>
        <v>50</v>
      </c>
      <c r="G44" s="25">
        <v>40</v>
      </c>
      <c r="H44" s="25">
        <f t="shared" ref="H44:H45" si="29">IF(F44="","",G44/F44*100)</f>
        <v>80</v>
      </c>
      <c r="I44" s="27" t="str">
        <f>IF('RENAKSI 2025'!J44="","",'RENAKSI 2025'!J44)</f>
        <v/>
      </c>
      <c r="J44" s="176" t="str">
        <f>IF('RENAKSI 2025'!K44="","",'RENAKSI 2025'!K44)</f>
        <v/>
      </c>
      <c r="K44" s="25">
        <f>IF('RENAKSI 2025'!M44="","",'RENAKSI 2025'!M44)</f>
        <v>50</v>
      </c>
      <c r="L44" s="25">
        <v>40</v>
      </c>
      <c r="M44" s="25">
        <f t="shared" ref="M44:M45" si="30">IF(K44="","",L44/K44*100)</f>
        <v>80</v>
      </c>
      <c r="N44" s="25"/>
      <c r="O44" s="207" t="str">
        <f>'TABEL 4 RENSTRA'!D45</f>
        <v>Program Penyelenggaraan Urusan Pemerintahan Umum</v>
      </c>
      <c r="P44" s="207"/>
      <c r="Q44" s="263"/>
      <c r="R44" s="207" t="str">
        <f>'TABEL 4 RENSTRA'!J45</f>
        <v>Persentase penyelenggaraan urusan pemerintah daerah yang dilaksanakan pada Kecamatan Padang Panjang Barat</v>
      </c>
      <c r="S44" s="207"/>
      <c r="T44" s="263"/>
      <c r="U44" s="32">
        <f>IF('RENAKSI 2025'!V44="","",'RENAKSI 2025'!V44)</f>
        <v>100</v>
      </c>
      <c r="V44" s="27">
        <v>40</v>
      </c>
      <c r="W44" s="25">
        <f t="shared" ref="W44:W46" si="31">IF(U44="","",V44/U44*100)</f>
        <v>40</v>
      </c>
      <c r="X44" s="32">
        <f>IF('RENAKSI 2025'!X44="","",'RENAKSI 2025'!X44)</f>
        <v>4723500</v>
      </c>
      <c r="Y44" s="179">
        <f>Y45+Y51+Y58</f>
        <v>0</v>
      </c>
      <c r="Z44" s="25">
        <f t="shared" ref="Z44:Z46" si="32">IF(X44="","",Y44/X44*100)</f>
        <v>0</v>
      </c>
      <c r="AA44" s="21" t="str">
        <f>IF('RENAKSI 2025'!Z44="","",'RENAKSI 2025'!Z44)</f>
        <v/>
      </c>
      <c r="AB44" s="21"/>
      <c r="AC44" s="21"/>
    </row>
    <row r="45" spans="1:29" s="31" customFormat="1" ht="36.5" customHeight="1" x14ac:dyDescent="0.35">
      <c r="A45" s="40"/>
      <c r="B45" s="176"/>
      <c r="C45" s="24"/>
      <c r="D45" s="175"/>
      <c r="E45" s="21"/>
      <c r="F45" s="25">
        <f>IF('RENAKSI 2025'!G45="","",'RENAKSI 2025'!G45)</f>
        <v>5</v>
      </c>
      <c r="G45" s="25">
        <v>5</v>
      </c>
      <c r="H45" s="25">
        <f t="shared" si="29"/>
        <v>100</v>
      </c>
      <c r="I45" s="27" t="str">
        <f>IF('RENAKSI 2025'!J45="","",'RENAKSI 2025'!J45)</f>
        <v/>
      </c>
      <c r="J45" s="176" t="str">
        <f>IF('RENAKSI 2025'!K45="","",'RENAKSI 2025'!K45)</f>
        <v/>
      </c>
      <c r="K45" s="25">
        <f>IF('RENAKSI 2025'!M45="","",'RENAKSI 2025'!M45)</f>
        <v>5</v>
      </c>
      <c r="L45" s="25">
        <v>9</v>
      </c>
      <c r="M45" s="25">
        <f t="shared" si="30"/>
        <v>180</v>
      </c>
      <c r="N45" s="25"/>
      <c r="O45" s="175"/>
      <c r="P45" s="207" t="str">
        <f>'TABEL 4 RENSTRA'!E46</f>
        <v>Penyelenggaraan Urusan Pemerintahan Umum Sesuai Penugasan Kepala Daerah</v>
      </c>
      <c r="Q45" s="263"/>
      <c r="R45" s="175"/>
      <c r="S45" s="207" t="str">
        <f>'TABEL 4 RENSTRA'!K46</f>
        <v>Jumlah Kegiatan Urusan Pemerintahan umum yang dilaksanakan sesuai penugasan kepala daerah</v>
      </c>
      <c r="T45" s="263"/>
      <c r="U45" s="32">
        <f>IF('RENAKSI 2025'!V45="","",'RENAKSI 2025'!V45)</f>
        <v>5</v>
      </c>
      <c r="V45" s="27">
        <v>9</v>
      </c>
      <c r="W45" s="25">
        <f t="shared" si="31"/>
        <v>180</v>
      </c>
      <c r="X45" s="32">
        <f>IF('RENAKSI 2025'!X45="","",'RENAKSI 2025'!X45)</f>
        <v>4723500</v>
      </c>
      <c r="Y45" s="179">
        <f>Y46</f>
        <v>0</v>
      </c>
      <c r="Z45" s="25">
        <f t="shared" si="32"/>
        <v>0</v>
      </c>
      <c r="AA45" s="21" t="str">
        <f>IF('RENAKSI 2025'!Z45="","",'RENAKSI 2025'!Z45)</f>
        <v/>
      </c>
      <c r="AB45" s="21"/>
      <c r="AC45" s="21"/>
    </row>
    <row r="46" spans="1:29" s="31" customFormat="1" ht="115" x14ac:dyDescent="0.35">
      <c r="A46" s="40"/>
      <c r="B46" s="176"/>
      <c r="C46" s="24"/>
      <c r="D46" s="175"/>
      <c r="E46" s="21"/>
      <c r="F46" s="25">
        <f>IF('RENAKSI 2025'!G46="","",'RENAKSI 2025'!G46)</f>
        <v>0</v>
      </c>
      <c r="G46" s="25">
        <v>0</v>
      </c>
      <c r="H46" s="25">
        <v>0</v>
      </c>
      <c r="I46" s="27" t="str">
        <f>IF('RENAKSI 2025'!J46="","",'RENAKSI 2025'!J46)</f>
        <v/>
      </c>
      <c r="J46" s="176" t="str">
        <f>IF('RENAKSI 2025'!K46="","",'RENAKSI 2025'!K46)</f>
        <v/>
      </c>
      <c r="K46" s="25">
        <f>IF('RENAKSI 2025'!M46="","",'RENAKSI 2025'!M46)</f>
        <v>0</v>
      </c>
      <c r="L46" s="25">
        <v>0</v>
      </c>
      <c r="M46" s="25">
        <v>0</v>
      </c>
      <c r="N46" s="25"/>
      <c r="O46" s="175"/>
      <c r="P46" s="175"/>
      <c r="Q46" s="176" t="str">
        <f>'TABEL 4 RENSTRA'!F47</f>
        <v>Pembinaan Kerukunan Antar suku dan Intra suku, Umat Beragama, Ras dan Golongan Lainnya Guna Mewujudkan Stabilitas Nasional dan Keamanan Lokal, Regional</v>
      </c>
      <c r="R46" s="175"/>
      <c r="S46" s="175"/>
      <c r="T46" s="176" t="str">
        <f>'TABEL 4 RENSTRA'!L47</f>
        <v xml:space="preserve">Jumlah Orang yang Mengikuti Pembinaan Kerukunan Antar Suku dan Intra Suku , Umat Beragama, Ras, dan Golongan Lainnya Guna Mewujudkan Stabilitas Keamanan Lokal,Regional, dan Nasional </v>
      </c>
      <c r="U46" s="32">
        <f>IF('RENAKSI 2025'!V46="","",'RENAKSI 2025'!V46)</f>
        <v>170</v>
      </c>
      <c r="V46" s="27">
        <v>0</v>
      </c>
      <c r="W46" s="25">
        <f t="shared" si="31"/>
        <v>0</v>
      </c>
      <c r="X46" s="32">
        <f>IF('RENAKSI 2025'!X46="","",'RENAKSI 2025'!X46)</f>
        <v>0</v>
      </c>
      <c r="Y46" s="179">
        <f>Y51</f>
        <v>0</v>
      </c>
      <c r="Z46" s="25" t="e">
        <f t="shared" si="32"/>
        <v>#DIV/0!</v>
      </c>
      <c r="AA46" s="21" t="str">
        <f>IF('RENAKSI 2025'!Z46="","",'RENAKSI 2025'!Z46)</f>
        <v>Seksi Sosial</v>
      </c>
      <c r="AB46" s="21"/>
      <c r="AC46" s="21"/>
    </row>
    <row r="47" spans="1:29" s="31" customFormat="1" ht="34.5" x14ac:dyDescent="0.35">
      <c r="A47" s="40"/>
      <c r="B47" s="176"/>
      <c r="C47" s="24"/>
      <c r="D47" s="175"/>
      <c r="E47" s="21"/>
      <c r="F47" s="25">
        <f>IF('RENAKSI 2025'!G47="","",'RENAKSI 2025'!G47)</f>
        <v>6</v>
      </c>
      <c r="G47" s="25">
        <v>0</v>
      </c>
      <c r="H47" s="25">
        <f t="shared" ref="H47" si="33">IF(F47="","",G47/F47*100)</f>
        <v>0</v>
      </c>
      <c r="I47" s="27" t="str">
        <f>IF('RENAKSI 2025'!J47="","",'RENAKSI 2025'!J47)</f>
        <v/>
      </c>
      <c r="J47" s="176" t="str">
        <f>IF('RENAKSI 2025'!K47="","",'RENAKSI 2025'!K47)</f>
        <v/>
      </c>
      <c r="K47" s="25">
        <f>IF('RENAKSI 2025'!M47="","",'RENAKSI 2025'!M47)</f>
        <v>6</v>
      </c>
      <c r="L47" s="25">
        <v>2</v>
      </c>
      <c r="M47" s="169">
        <f t="shared" ref="M47" si="34">IF(K47="","",L47/K47*100)</f>
        <v>33.333333333333329</v>
      </c>
      <c r="N47" s="25"/>
      <c r="O47" s="175"/>
      <c r="P47" s="175"/>
      <c r="Q47" s="176" t="str">
        <f>'TABEL 4 RENSTRA'!F48</f>
        <v>Pelaksanaan Tugas Forum Koordinasi Pimpinan di Kecamatan</v>
      </c>
      <c r="R47" s="175"/>
      <c r="S47" s="175"/>
      <c r="T47" s="176" t="str">
        <f>'TABEL 4 RENSTRA'!L48</f>
        <v xml:space="preserve">Jumlah Dokumen Tugas Forum Koordinasi Pimpinan di Kecamatan </v>
      </c>
      <c r="U47" s="32">
        <f>IF('RENAKSI 2025'!V47="","",'RENAKSI 2025'!V47)</f>
        <v>6</v>
      </c>
      <c r="V47" s="27">
        <v>2</v>
      </c>
      <c r="W47" s="25">
        <f t="shared" ref="W47" si="35">IF(U47="","",V47/U47*100)</f>
        <v>33.333333333333329</v>
      </c>
      <c r="X47" s="32">
        <f>IF('RENAKSI 2025'!X47="","",'RENAKSI 2025'!X47)</f>
        <v>4723500</v>
      </c>
      <c r="Y47" s="179">
        <f>Y52</f>
        <v>0</v>
      </c>
      <c r="Z47" s="25">
        <f t="shared" ref="Z47" si="36">IF(X47="","",Y47/X47*100)</f>
        <v>0</v>
      </c>
      <c r="AA47" s="21" t="str">
        <f>IF('RENAKSI 2025'!Z47="","",'RENAKSI 2025'!Z47)</f>
        <v>Seksi Tata Pemerintahan, Ketentraman dan Ketertiban Umum</v>
      </c>
      <c r="AB47" s="21"/>
      <c r="AC47" s="21"/>
    </row>
    <row r="48" spans="1:29" s="31" customFormat="1" ht="57.5" x14ac:dyDescent="0.35">
      <c r="A48" s="40" t="str">
        <f>'TABEL 3 RENSTRA'!B8</f>
        <v>1.3.</v>
      </c>
      <c r="B48" s="30" t="str">
        <f>'TABEL 3 RENSTRA'!C8</f>
        <v>Meningkatnya Partisipasi dan Pemberdayaan Masyarakat dalam Pembangunan</v>
      </c>
      <c r="C48" s="24" t="str">
        <f>'TABEL 3 RENSTRA'!E8</f>
        <v>1.3.</v>
      </c>
      <c r="D48" s="12" t="str">
        <f>'TABEL 3 RENSTRA'!F8</f>
        <v>Persentase Partisipasi Masyarakat dalam Pembangunan Kecamatan dan Kelurahan pada Kecamatan Padang Panjang Barat</v>
      </c>
      <c r="E48" s="21" t="str">
        <f>IF('TABEL 3 RENSTRA'!G8="","",'TABEL 3 RENSTRA'!G8)</f>
        <v>Persen</v>
      </c>
      <c r="F48" s="25">
        <f>IF('RENAKSI 2025'!G48="","",'RENAKSI 2025'!G48)</f>
        <v>0</v>
      </c>
      <c r="G48" s="25">
        <v>0</v>
      </c>
      <c r="H48" s="25">
        <v>0</v>
      </c>
      <c r="I48" s="27" t="str">
        <f>IF('RENAKSI 2025'!J48="","",'RENAKSI 2025'!J48)</f>
        <v/>
      </c>
      <c r="J48" s="30" t="str">
        <f>IF('RENAKSI 2025'!K48="","",'RENAKSI 2025'!K48)</f>
        <v/>
      </c>
      <c r="K48" s="25">
        <f>IF('RENAKSI 2025'!M48="","",'RENAKSI 2025'!M48)</f>
        <v>0</v>
      </c>
      <c r="L48" s="25">
        <v>0</v>
      </c>
      <c r="M48" s="25">
        <v>0</v>
      </c>
      <c r="N48" s="25"/>
      <c r="O48" s="229"/>
      <c r="P48" s="217"/>
      <c r="Q48" s="218"/>
      <c r="R48" s="229"/>
      <c r="S48" s="217"/>
      <c r="T48" s="218"/>
      <c r="U48" s="36"/>
      <c r="V48" s="27">
        <v>0</v>
      </c>
      <c r="W48" s="38"/>
      <c r="X48" s="36"/>
      <c r="Y48" s="36"/>
      <c r="Z48" s="38"/>
      <c r="AA48" s="39"/>
      <c r="AB48" s="39"/>
      <c r="AC48" s="39"/>
    </row>
    <row r="49" spans="1:29" s="31" customFormat="1" ht="37" customHeight="1" x14ac:dyDescent="0.35">
      <c r="A49" s="40"/>
      <c r="B49" s="72"/>
      <c r="C49" s="24"/>
      <c r="D49" s="71"/>
      <c r="E49" s="21"/>
      <c r="F49" s="25">
        <f>IF('RENAKSI 2025'!G49="","",'RENAKSI 2025'!G49)</f>
        <v>10</v>
      </c>
      <c r="G49" s="25">
        <v>10</v>
      </c>
      <c r="H49" s="25">
        <f t="shared" ref="H49:H53" si="37">IF(F49="","",G49/F49*100)</f>
        <v>100</v>
      </c>
      <c r="I49" s="27" t="str">
        <f>IF('RENAKSI 2025'!J49="","",'RENAKSI 2025'!J49)</f>
        <v/>
      </c>
      <c r="J49" s="72" t="str">
        <f>IF('RENAKSI 2025'!K49="","",'RENAKSI 2025'!K49)</f>
        <v/>
      </c>
      <c r="K49" s="25">
        <f>IF('RENAKSI 2025'!M49="","",'RENAKSI 2025'!M49)</f>
        <v>10</v>
      </c>
      <c r="L49" s="25">
        <v>10</v>
      </c>
      <c r="M49" s="25">
        <f t="shared" ref="M49:M53" si="38">IF(K49="","",L49/K49*100)</f>
        <v>100</v>
      </c>
      <c r="N49" s="25"/>
      <c r="O49" s="207" t="str">
        <f>'TABEL 4 RENSTRA'!D50</f>
        <v>Program Pemberdayaan Masyarakat Desa dan Kelurahan</v>
      </c>
      <c r="P49" s="207"/>
      <c r="Q49" s="263"/>
      <c r="R49" s="207" t="str">
        <f>'TABEL 4 RENSTRA'!J50</f>
        <v>Tingkat Partisipasi dan Pemberdayaan Masyarakat Kecamatan / Kelurahan pada Kecamatan Padang Panjang Barat</v>
      </c>
      <c r="S49" s="207"/>
      <c r="T49" s="263"/>
      <c r="U49" s="32">
        <f>IF('RENAKSI 2025'!V49="","",'RENAKSI 2025'!V49)</f>
        <v>39.200000000000003</v>
      </c>
      <c r="V49" s="37">
        <v>10</v>
      </c>
      <c r="W49" s="25">
        <f t="shared" ref="W49:W53" si="39">IF(U49="","",V49/U49*100)</f>
        <v>25.510204081632654</v>
      </c>
      <c r="X49" s="32">
        <f>IF('RENAKSI 2025'!X49="","",'RENAKSI 2025'!X49)</f>
        <v>4974602936</v>
      </c>
      <c r="Y49" s="179">
        <f>Y50</f>
        <v>174949875</v>
      </c>
      <c r="Z49" s="169">
        <f t="shared" ref="Z49:Z53" si="40">IF(X49="","",Y49/X49*100)</f>
        <v>3.5168610892324694</v>
      </c>
      <c r="AA49" s="21" t="str">
        <f>IF('RENAKSI 2025'!Z49="","",'RENAKSI 2025'!Z49)</f>
        <v/>
      </c>
      <c r="AB49" s="21"/>
      <c r="AC49" s="21"/>
    </row>
    <row r="50" spans="1:29" s="31" customFormat="1" ht="36.5" customHeight="1" x14ac:dyDescent="0.35">
      <c r="A50" s="40"/>
      <c r="B50" s="72"/>
      <c r="C50" s="24"/>
      <c r="D50" s="71"/>
      <c r="E50" s="21"/>
      <c r="F50" s="25">
        <f>IF('RENAKSI 2025'!G50="","",'RENAKSI 2025'!G50)</f>
        <v>3</v>
      </c>
      <c r="G50" s="25">
        <v>3</v>
      </c>
      <c r="H50" s="25">
        <f t="shared" si="37"/>
        <v>100</v>
      </c>
      <c r="I50" s="27" t="str">
        <f>IF('RENAKSI 2025'!J50="","",'RENAKSI 2025'!J50)</f>
        <v/>
      </c>
      <c r="J50" s="72" t="str">
        <f>IF('RENAKSI 2025'!K50="","",'RENAKSI 2025'!K50)</f>
        <v/>
      </c>
      <c r="K50" s="25">
        <f>IF('RENAKSI 2025'!M50="","",'RENAKSI 2025'!M50)</f>
        <v>3</v>
      </c>
      <c r="L50" s="25">
        <v>3</v>
      </c>
      <c r="M50" s="25">
        <f t="shared" si="38"/>
        <v>100</v>
      </c>
      <c r="N50" s="25"/>
      <c r="O50" s="71"/>
      <c r="P50" s="207" t="str">
        <f>'TABEL 4 RENSTRA'!E51</f>
        <v>Pemberdayaan Kelurahan</v>
      </c>
      <c r="Q50" s="263"/>
      <c r="R50" s="71"/>
      <c r="S50" s="207" t="str">
        <f>'TABEL 4 RENSTRA'!K51</f>
        <v>Jumlah jenis pemberdayaan kelurahan yang dilaksanakan</v>
      </c>
      <c r="T50" s="263"/>
      <c r="U50" s="32">
        <f>IF('RENAKSI 2025'!V50="","",'RENAKSI 2025'!V50)</f>
        <v>3</v>
      </c>
      <c r="V50" s="183">
        <v>3</v>
      </c>
      <c r="W50" s="25">
        <f t="shared" si="39"/>
        <v>100</v>
      </c>
      <c r="X50" s="32">
        <f>IF('RENAKSI 2025'!X50="","",'RENAKSI 2025'!X50)</f>
        <v>2194682936</v>
      </c>
      <c r="Y50" s="179">
        <v>174949875</v>
      </c>
      <c r="Z50" s="169">
        <f t="shared" si="40"/>
        <v>7.9715330233013661</v>
      </c>
      <c r="AA50" s="21" t="str">
        <f>IF('RENAKSI 2025'!Z50="","",'RENAKSI 2025'!Z50)</f>
        <v/>
      </c>
      <c r="AB50" s="21"/>
      <c r="AC50" s="21"/>
    </row>
    <row r="51" spans="1:29" s="31" customFormat="1" ht="80.5" x14ac:dyDescent="0.35">
      <c r="A51" s="40"/>
      <c r="B51" s="72"/>
      <c r="C51" s="24"/>
      <c r="D51" s="71"/>
      <c r="E51" s="21"/>
      <c r="F51" s="25">
        <f>IF('RENAKSI 2025'!G51="","",'RENAKSI 2025'!G51)</f>
        <v>9</v>
      </c>
      <c r="G51" s="25">
        <v>1</v>
      </c>
      <c r="H51" s="25">
        <f t="shared" si="37"/>
        <v>11.111111111111111</v>
      </c>
      <c r="I51" s="27" t="str">
        <f>IF('RENAKSI 2025'!J51="","",'RENAKSI 2025'!J51)</f>
        <v/>
      </c>
      <c r="J51" s="72" t="str">
        <f>IF('RENAKSI 2025'!K51="","",'RENAKSI 2025'!K51)</f>
        <v/>
      </c>
      <c r="K51" s="25">
        <f>IF('RENAKSI 2025'!M51="","",'RENAKSI 2025'!M51)</f>
        <v>9</v>
      </c>
      <c r="L51" s="25">
        <v>1</v>
      </c>
      <c r="M51" s="25">
        <f t="shared" si="38"/>
        <v>11.111111111111111</v>
      </c>
      <c r="N51" s="25"/>
      <c r="O51" s="71"/>
      <c r="P51" s="71"/>
      <c r="Q51" s="72" t="str">
        <f>'TABEL 4 RENSTRA'!F52</f>
        <v>Peningkatan Partisipasi Masyarakat dalam Forum Musyawarah Perencanaan Pembangunan di Kelurahan</v>
      </c>
      <c r="R51" s="71"/>
      <c r="S51" s="71"/>
      <c r="T51" s="72" t="str">
        <f>'TABEL 4 RENSTRA'!L52</f>
        <v>Jumlah Lembaga Kemasyarakatan yang Berpartisipasi dalam Forum Musyawarah Perencanaan Pembangunan di Kelurahan</v>
      </c>
      <c r="U51" s="32">
        <f>IF('RENAKSI 2025'!V51="","",'RENAKSI 2025'!V51)</f>
        <v>9</v>
      </c>
      <c r="V51" s="27">
        <v>1</v>
      </c>
      <c r="W51" s="25">
        <f t="shared" si="39"/>
        <v>11.111111111111111</v>
      </c>
      <c r="X51" s="32">
        <f>IF('RENAKSI 2025'!X51="","",'RENAKSI 2025'!X51)</f>
        <v>173714850</v>
      </c>
      <c r="Y51" s="179">
        <f>Y52</f>
        <v>0</v>
      </c>
      <c r="Z51" s="25">
        <f t="shared" si="40"/>
        <v>0</v>
      </c>
      <c r="AA51" s="21" t="str">
        <f>IF('RENAKSI 2025'!Z51="","",'RENAKSI 2025'!Z51)</f>
        <v>Seksi Pemberdayaan Masyarakat</v>
      </c>
      <c r="AB51" s="21"/>
      <c r="AC51" s="21"/>
    </row>
    <row r="52" spans="1:29" s="31" customFormat="1" ht="34.5" x14ac:dyDescent="0.35">
      <c r="A52" s="40"/>
      <c r="B52" s="72"/>
      <c r="C52" s="24"/>
      <c r="D52" s="71"/>
      <c r="E52" s="21"/>
      <c r="F52" s="25">
        <f>IF('RENAKSI 2025'!G52="","",'RENAKSI 2025'!G52)</f>
        <v>0</v>
      </c>
      <c r="G52" s="25">
        <v>0</v>
      </c>
      <c r="H52" s="25">
        <v>0</v>
      </c>
      <c r="I52" s="27" t="str">
        <f>IF('RENAKSI 2025'!J52="","",'RENAKSI 2025'!J52)</f>
        <v/>
      </c>
      <c r="J52" s="72" t="str">
        <f>IF('RENAKSI 2025'!K52="","",'RENAKSI 2025'!K52)</f>
        <v/>
      </c>
      <c r="K52" s="25">
        <f>IF('RENAKSI 2025'!M52="","",'RENAKSI 2025'!M52)</f>
        <v>0</v>
      </c>
      <c r="L52" s="25">
        <v>0</v>
      </c>
      <c r="M52" s="25">
        <v>0</v>
      </c>
      <c r="N52" s="25"/>
      <c r="O52" s="71"/>
      <c r="P52" s="71"/>
      <c r="Q52" s="72" t="str">
        <f>'TABEL 4 RENSTRA'!F53</f>
        <v>Pembangunan Sarana dan Prasarana Kelurahan</v>
      </c>
      <c r="R52" s="71"/>
      <c r="S52" s="71"/>
      <c r="T52" s="72" t="str">
        <f>'TABEL 4 RENSTRA'!L53</f>
        <v>Jumlah Sarana dan Prasarana Kelurahan yang Terbangun</v>
      </c>
      <c r="U52" s="32">
        <f>IF('RENAKSI 2025'!V52="","",'RENAKSI 2025'!V52)</f>
        <v>8</v>
      </c>
      <c r="V52" s="27">
        <v>0</v>
      </c>
      <c r="W52" s="25">
        <f t="shared" si="39"/>
        <v>0</v>
      </c>
      <c r="X52" s="32">
        <f>IF('RENAKSI 2025'!X52="","",'RENAKSI 2025'!X52)</f>
        <v>293560200</v>
      </c>
      <c r="Y52" s="179">
        <f>Y53</f>
        <v>0</v>
      </c>
      <c r="Z52" s="25">
        <f t="shared" si="40"/>
        <v>0</v>
      </c>
      <c r="AA52" s="21" t="str">
        <f>IF('RENAKSI 2025'!Z52="","",'RENAKSI 2025'!Z52)</f>
        <v>Seksi Pemberdayaan Masyarakat</v>
      </c>
      <c r="AB52" s="21"/>
      <c r="AC52" s="21"/>
    </row>
    <row r="53" spans="1:29" s="31" customFormat="1" ht="57.5" x14ac:dyDescent="0.35">
      <c r="A53" s="40"/>
      <c r="B53" s="72"/>
      <c r="C53" s="24"/>
      <c r="D53" s="71"/>
      <c r="E53" s="21"/>
      <c r="F53" s="25">
        <f>IF('RENAKSI 2025'!G53="","",'RENAKSI 2025'!G53)</f>
        <v>7</v>
      </c>
      <c r="G53" s="25">
        <v>7</v>
      </c>
      <c r="H53" s="25">
        <f t="shared" si="37"/>
        <v>100</v>
      </c>
      <c r="I53" s="27" t="str">
        <f>IF('RENAKSI 2025'!J53="","",'RENAKSI 2025'!J53)</f>
        <v/>
      </c>
      <c r="J53" s="72" t="str">
        <f>IF('RENAKSI 2025'!K53="","",'RENAKSI 2025'!K53)</f>
        <v/>
      </c>
      <c r="K53" s="25">
        <f>IF('RENAKSI 2025'!M53="","",'RENAKSI 2025'!M53)</f>
        <v>7</v>
      </c>
      <c r="L53" s="25">
        <v>7</v>
      </c>
      <c r="M53" s="25">
        <f t="shared" si="38"/>
        <v>100</v>
      </c>
      <c r="N53" s="25"/>
      <c r="O53" s="71"/>
      <c r="P53" s="71"/>
      <c r="Q53" s="72" t="str">
        <f>'TABEL 4 RENSTRA'!F54</f>
        <v>Pemberdayaan Masyarakat di Kelurahan</v>
      </c>
      <c r="R53" s="71"/>
      <c r="S53" s="71"/>
      <c r="T53" s="72" t="str">
        <f>'TABEL 4 RENSTRA'!L54</f>
        <v xml:space="preserve">Jumlah Pokmas dan Ormas yang Melaksanakan Pemberdayaan Masyarakat di Kelurahan </v>
      </c>
      <c r="U53" s="32">
        <f>IF('RENAKSI 2025'!V53="","",'RENAKSI 2025'!V53)</f>
        <v>7</v>
      </c>
      <c r="V53" s="27">
        <v>7</v>
      </c>
      <c r="W53" s="169">
        <f t="shared" si="39"/>
        <v>100</v>
      </c>
      <c r="X53" s="32">
        <f>IF('RENAKSI 2025'!X53="","",'RENAKSI 2025'!X53)</f>
        <v>1727407886</v>
      </c>
      <c r="Y53" s="179">
        <v>0</v>
      </c>
      <c r="Z53" s="25">
        <f t="shared" si="40"/>
        <v>0</v>
      </c>
      <c r="AA53" s="21" t="str">
        <f>IF('RENAKSI 2025'!Z53="","",'RENAKSI 2025'!Z53)</f>
        <v>Seksi Pemberdayaan Masyarakat</v>
      </c>
      <c r="AB53" s="21"/>
      <c r="AC53" s="21"/>
    </row>
    <row r="54" spans="1:29" s="31" customFormat="1" ht="36.5" customHeight="1" x14ac:dyDescent="0.35">
      <c r="A54" s="40"/>
      <c r="B54" s="72"/>
      <c r="C54" s="24"/>
      <c r="D54" s="71"/>
      <c r="E54" s="21"/>
      <c r="F54" s="25">
        <f>IF('RENAKSI 2025'!G54="","",'RENAKSI 2025'!G54)</f>
        <v>133</v>
      </c>
      <c r="G54" s="25">
        <v>133</v>
      </c>
      <c r="H54" s="25">
        <f t="shared" ref="H54:H55" si="41">IF(F54="","",G54/F54*100)</f>
        <v>100</v>
      </c>
      <c r="I54" s="27" t="str">
        <f>IF('RENAKSI 2025'!J54="","",'RENAKSI 2025'!J54)</f>
        <v/>
      </c>
      <c r="J54" s="72" t="str">
        <f>IF('RENAKSI 2025'!K54="","",'RENAKSI 2025'!K54)</f>
        <v/>
      </c>
      <c r="K54" s="25">
        <f>IF('RENAKSI 2025'!M54="","",'RENAKSI 2025'!M54)</f>
        <v>133</v>
      </c>
      <c r="L54" s="25">
        <v>133</v>
      </c>
      <c r="M54" s="25">
        <f t="shared" ref="M54:M55" si="42">IF(K54="","",L54/K54*100)</f>
        <v>100</v>
      </c>
      <c r="N54" s="25"/>
      <c r="O54" s="71"/>
      <c r="P54" s="207" t="str">
        <f>'TABEL 4 RENSTRA'!E55</f>
        <v>Pemberdayaan Lembaga Kemasyarakatan Tingkat Kecamatan</v>
      </c>
      <c r="Q54" s="263"/>
      <c r="R54" s="71"/>
      <c r="S54" s="207" t="str">
        <f>'TABEL 4 RENSTRA'!K55</f>
        <v xml:space="preserve">Jumlah Rukun Tetangga </v>
      </c>
      <c r="T54" s="263"/>
      <c r="U54" s="32">
        <f>IF('RENAKSI 2025'!V54="","",'RENAKSI 2025'!V54)</f>
        <v>133</v>
      </c>
      <c r="V54" s="27">
        <v>133</v>
      </c>
      <c r="W54" s="169">
        <f t="shared" ref="W54:W55" si="43">IF(U54="","",V54/U54*100)</f>
        <v>100</v>
      </c>
      <c r="X54" s="32">
        <f>IF('RENAKSI 2025'!X54="","",'RENAKSI 2025'!X54)</f>
        <v>2779920000</v>
      </c>
      <c r="Y54" s="179">
        <f>Y55</f>
        <v>0</v>
      </c>
      <c r="Z54" s="25">
        <f t="shared" ref="Z54:Z55" si="44">IF(X54="","",Y54/X54*100)</f>
        <v>0</v>
      </c>
      <c r="AA54" s="21" t="str">
        <f>IF('RENAKSI 2025'!Z54="","",'RENAKSI 2025'!Z54)</f>
        <v/>
      </c>
      <c r="AB54" s="21"/>
      <c r="AC54" s="21"/>
    </row>
    <row r="55" spans="1:29" s="31" customFormat="1" ht="34.5" x14ac:dyDescent="0.35">
      <c r="A55" s="40"/>
      <c r="B55" s="72"/>
      <c r="C55" s="24"/>
      <c r="D55" s="71"/>
      <c r="E55" s="21"/>
      <c r="F55" s="25">
        <f>IF('RENAKSI 2025'!G55="","",'RENAKSI 2025'!G55)</f>
        <v>1</v>
      </c>
      <c r="G55" s="25">
        <v>1</v>
      </c>
      <c r="H55" s="25">
        <f t="shared" si="41"/>
        <v>100</v>
      </c>
      <c r="I55" s="27" t="str">
        <f>IF('RENAKSI 2025'!J55="","",'RENAKSI 2025'!J55)</f>
        <v/>
      </c>
      <c r="J55" s="72" t="str">
        <f>IF('RENAKSI 2025'!K55="","",'RENAKSI 2025'!K55)</f>
        <v/>
      </c>
      <c r="K55" s="25">
        <f>IF('RENAKSI 2025'!M55="","",'RENAKSI 2025'!M55)</f>
        <v>1</v>
      </c>
      <c r="L55" s="25">
        <v>1</v>
      </c>
      <c r="M55" s="25">
        <f t="shared" si="42"/>
        <v>100</v>
      </c>
      <c r="N55" s="25"/>
      <c r="O55" s="71"/>
      <c r="P55" s="71"/>
      <c r="Q55" s="72" t="str">
        <f>'TABEL 4 RENSTRA'!F56</f>
        <v>Penyelenggaraan Lembaga Kemasyarakatan</v>
      </c>
      <c r="R55" s="71"/>
      <c r="S55" s="71"/>
      <c r="T55" s="72" t="str">
        <f>'TABEL 4 RENSTRA'!L56</f>
        <v>Jumlah Lembaga Kemasyarakatan yang Diselenggarakan</v>
      </c>
      <c r="U55" s="32">
        <f>IF('RENAKSI 2025'!V55="","",'RENAKSI 2025'!V55)</f>
        <v>1</v>
      </c>
      <c r="V55" s="27">
        <v>1</v>
      </c>
      <c r="W55" s="25">
        <f t="shared" si="43"/>
        <v>100</v>
      </c>
      <c r="X55" s="32">
        <f>IF('RENAKSI 2025'!X55="","",'RENAKSI 2025'!X55)</f>
        <v>2779920000</v>
      </c>
      <c r="Y55" s="149">
        <f>SUM(Y56:Y57)</f>
        <v>0</v>
      </c>
      <c r="Z55" s="25">
        <f t="shared" si="44"/>
        <v>0</v>
      </c>
      <c r="AA55" s="21" t="str">
        <f>IF('RENAKSI 2025'!Z55="","",'RENAKSI 2025'!Z55)</f>
        <v>Seksi Tata Pemerintahan, Ketentraman dan Ketertiban Umum</v>
      </c>
      <c r="AB55" s="21"/>
      <c r="AC55" s="21"/>
    </row>
    <row r="56" spans="1:29" s="4" customFormat="1" ht="11.5" x14ac:dyDescent="0.25">
      <c r="A56" s="41"/>
      <c r="E56" s="14"/>
      <c r="J56" s="14"/>
      <c r="M56" s="67"/>
      <c r="Q56" s="14"/>
      <c r="T56" s="14"/>
      <c r="V56" s="27">
        <f t="shared" si="2"/>
        <v>0</v>
      </c>
      <c r="Y56" s="180"/>
    </row>
    <row r="57" spans="1:29" s="4" customFormat="1" ht="14.5" customHeight="1" x14ac:dyDescent="0.25">
      <c r="A57" s="41"/>
      <c r="X57" s="181"/>
      <c r="Y57" s="182"/>
      <c r="Z57" s="181"/>
      <c r="AA57" s="246" t="s">
        <v>49</v>
      </c>
      <c r="AB57" s="246"/>
    </row>
    <row r="58" spans="1:29" s="4" customFormat="1" ht="14.5" customHeight="1" x14ac:dyDescent="0.25">
      <c r="A58" s="41"/>
      <c r="X58" s="181"/>
      <c r="Y58" s="182"/>
      <c r="Z58" s="181"/>
      <c r="AA58" s="246" t="s">
        <v>50</v>
      </c>
      <c r="AB58" s="246"/>
    </row>
    <row r="59" spans="1:29" s="4" customFormat="1" ht="11.5" x14ac:dyDescent="0.25">
      <c r="A59" s="41"/>
      <c r="X59" s="181"/>
      <c r="Y59" s="182"/>
      <c r="Z59" s="181"/>
    </row>
    <row r="60" spans="1:29" s="4" customFormat="1" ht="11.5" x14ac:dyDescent="0.25">
      <c r="A60" s="41"/>
      <c r="X60" s="181"/>
      <c r="Y60" s="182"/>
      <c r="Z60" s="181"/>
    </row>
    <row r="61" spans="1:29" s="4" customFormat="1" ht="11.5" x14ac:dyDescent="0.25">
      <c r="A61" s="41"/>
      <c r="Y61" s="180"/>
    </row>
    <row r="62" spans="1:29" s="4" customFormat="1" ht="11.5" x14ac:dyDescent="0.25">
      <c r="A62" s="41"/>
      <c r="Y62" s="180"/>
    </row>
    <row r="63" spans="1:29" s="4" customFormat="1" ht="11.5" x14ac:dyDescent="0.25">
      <c r="A63" s="199" t="s">
        <v>48</v>
      </c>
      <c r="B63" s="200"/>
      <c r="C63" s="200"/>
      <c r="D63" s="200"/>
      <c r="E63" s="200"/>
      <c r="F63" s="200"/>
      <c r="G63" s="209"/>
      <c r="H63" s="17"/>
      <c r="L63" s="17"/>
      <c r="M63" s="17"/>
      <c r="N63" s="17"/>
      <c r="Y63" s="180"/>
      <c r="AA63" s="247" t="s">
        <v>199</v>
      </c>
      <c r="AB63" s="247"/>
    </row>
    <row r="64" spans="1:29" s="83" customFormat="1" ht="14.5" customHeight="1" x14ac:dyDescent="0.35">
      <c r="A64" s="70" t="s">
        <v>0</v>
      </c>
      <c r="B64" s="199" t="s">
        <v>6</v>
      </c>
      <c r="C64" s="209"/>
      <c r="D64" s="201" t="s">
        <v>4</v>
      </c>
      <c r="E64" s="201"/>
      <c r="F64" s="199"/>
      <c r="G64" s="70" t="s">
        <v>5</v>
      </c>
      <c r="H64" s="17"/>
      <c r="L64" s="17"/>
      <c r="M64" s="17"/>
      <c r="N64" s="17"/>
      <c r="Y64" s="180"/>
      <c r="AA64" s="248" t="s">
        <v>200</v>
      </c>
      <c r="AB64" s="248"/>
    </row>
    <row r="65" spans="1:25" s="83" customFormat="1" ht="14.5" customHeight="1" x14ac:dyDescent="0.35">
      <c r="A65" s="73">
        <v>1</v>
      </c>
      <c r="B65" s="205" t="s">
        <v>201</v>
      </c>
      <c r="C65" s="206"/>
      <c r="D65" s="210" t="s">
        <v>202</v>
      </c>
      <c r="E65" s="211"/>
      <c r="F65" s="211"/>
      <c r="G65" s="108"/>
      <c r="H65" s="17"/>
      <c r="L65" s="17"/>
      <c r="M65" s="17"/>
      <c r="N65" s="17"/>
      <c r="Y65" s="180"/>
    </row>
    <row r="66" spans="1:25" s="5" customFormat="1" ht="29.5" customHeight="1" x14ac:dyDescent="0.35">
      <c r="A66" s="73">
        <v>2</v>
      </c>
      <c r="B66" s="205" t="s">
        <v>203</v>
      </c>
      <c r="C66" s="206"/>
      <c r="D66" s="210" t="s">
        <v>204</v>
      </c>
      <c r="E66" s="211"/>
      <c r="F66" s="211"/>
      <c r="G66" s="108"/>
      <c r="K66" s="74"/>
    </row>
    <row r="67" spans="1:25" s="5" customFormat="1" ht="23.5" customHeight="1" x14ac:dyDescent="0.35">
      <c r="A67" s="73">
        <v>3</v>
      </c>
      <c r="B67" s="205" t="s">
        <v>205</v>
      </c>
      <c r="C67" s="206"/>
      <c r="D67" s="210" t="s">
        <v>206</v>
      </c>
      <c r="E67" s="211"/>
      <c r="F67" s="211"/>
      <c r="G67" s="108"/>
      <c r="K67" s="74"/>
    </row>
    <row r="68" spans="1:25" s="5" customFormat="1" ht="11.5" x14ac:dyDescent="0.35">
      <c r="A68" s="73">
        <v>4</v>
      </c>
      <c r="B68" s="205" t="s">
        <v>207</v>
      </c>
      <c r="C68" s="206"/>
      <c r="D68" s="210" t="s">
        <v>208</v>
      </c>
      <c r="E68" s="211"/>
      <c r="F68" s="211"/>
      <c r="G68" s="108"/>
      <c r="K68" s="74"/>
    </row>
    <row r="69" spans="1:25" s="5" customFormat="1" ht="11.5" x14ac:dyDescent="0.35">
      <c r="A69" s="73">
        <v>5</v>
      </c>
      <c r="B69" s="205" t="s">
        <v>209</v>
      </c>
      <c r="C69" s="206"/>
      <c r="D69" s="210" t="s">
        <v>210</v>
      </c>
      <c r="E69" s="211"/>
      <c r="F69" s="211"/>
      <c r="G69" s="108"/>
      <c r="K69" s="74"/>
    </row>
    <row r="70" spans="1:25" s="4" customFormat="1" ht="11.5" x14ac:dyDescent="0.25">
      <c r="A70" s="41"/>
    </row>
    <row r="71" spans="1:25" s="4" customFormat="1" ht="11.5" x14ac:dyDescent="0.25">
      <c r="A71" s="41"/>
    </row>
    <row r="72" spans="1:25" s="4" customFormat="1" ht="11.5" x14ac:dyDescent="0.25">
      <c r="A72" s="41"/>
    </row>
    <row r="73" spans="1:25" s="4" customFormat="1" ht="11.5" x14ac:dyDescent="0.25">
      <c r="A73" s="41"/>
    </row>
    <row r="74" spans="1:25" s="4" customFormat="1" ht="11.5" x14ac:dyDescent="0.25">
      <c r="A74" s="41"/>
    </row>
    <row r="75" spans="1:25" s="4" customFormat="1" ht="11.5" x14ac:dyDescent="0.25">
      <c r="A75" s="41"/>
    </row>
    <row r="76" spans="1:25" s="4" customFormat="1" ht="11.5" x14ac:dyDescent="0.25">
      <c r="A76" s="41"/>
    </row>
    <row r="77" spans="1:25" s="4" customFormat="1" ht="11.5" x14ac:dyDescent="0.25">
      <c r="A77" s="41"/>
    </row>
    <row r="78" spans="1:25" s="4" customFormat="1" ht="11.5" x14ac:dyDescent="0.25">
      <c r="A78" s="41"/>
    </row>
    <row r="79" spans="1:25" s="4" customFormat="1" ht="11.5" x14ac:dyDescent="0.25">
      <c r="A79" s="41"/>
    </row>
    <row r="80" spans="1:25" s="4" customFormat="1" ht="11.5" x14ac:dyDescent="0.25">
      <c r="A80" s="41"/>
    </row>
    <row r="81" spans="1:1" s="4" customFormat="1" ht="11.5" x14ac:dyDescent="0.25">
      <c r="A81" s="41"/>
    </row>
    <row r="82" spans="1:1" s="4" customFormat="1" ht="11.5" x14ac:dyDescent="0.25">
      <c r="A82" s="41"/>
    </row>
    <row r="83" spans="1:1" s="4" customFormat="1" ht="11.5" x14ac:dyDescent="0.25">
      <c r="A83" s="41"/>
    </row>
    <row r="84" spans="1:1" s="4" customFormat="1" ht="11.5" x14ac:dyDescent="0.25">
      <c r="A84" s="41"/>
    </row>
    <row r="85" spans="1:1" s="4" customFormat="1" ht="11.5" x14ac:dyDescent="0.25">
      <c r="A85" s="41"/>
    </row>
    <row r="86" spans="1:1" s="4" customFormat="1" ht="11.5" x14ac:dyDescent="0.25">
      <c r="A86" s="41"/>
    </row>
    <row r="87" spans="1:1" s="4" customFormat="1" ht="11.5" x14ac:dyDescent="0.25">
      <c r="A87" s="41"/>
    </row>
  </sheetData>
  <mergeCells count="73">
    <mergeCell ref="AA57:AB57"/>
    <mergeCell ref="AA58:AB58"/>
    <mergeCell ref="A63:G63"/>
    <mergeCell ref="AA63:AB63"/>
    <mergeCell ref="B64:C64"/>
    <mergeCell ref="D64:F64"/>
    <mergeCell ref="AA64:AB64"/>
    <mergeCell ref="O34:Q34"/>
    <mergeCell ref="R34:T34"/>
    <mergeCell ref="P35:Q35"/>
    <mergeCell ref="S35:T35"/>
    <mergeCell ref="O48:Q48"/>
    <mergeCell ref="R48:T48"/>
    <mergeCell ref="S37:T37"/>
    <mergeCell ref="S39:T39"/>
    <mergeCell ref="R41:T41"/>
    <mergeCell ref="S42:T42"/>
    <mergeCell ref="O44:Q44"/>
    <mergeCell ref="R44:T44"/>
    <mergeCell ref="P45:Q45"/>
    <mergeCell ref="P37:Q37"/>
    <mergeCell ref="P39:Q39"/>
    <mergeCell ref="O41:Q41"/>
    <mergeCell ref="I4:J4"/>
    <mergeCell ref="O5:Q5"/>
    <mergeCell ref="R5:T5"/>
    <mergeCell ref="A1:AC1"/>
    <mergeCell ref="A3:B4"/>
    <mergeCell ref="C3:D4"/>
    <mergeCell ref="E3:E4"/>
    <mergeCell ref="F3:H3"/>
    <mergeCell ref="I3:N3"/>
    <mergeCell ref="O3:Q4"/>
    <mergeCell ref="R3:T4"/>
    <mergeCell ref="U3:W3"/>
    <mergeCell ref="X3:Z3"/>
    <mergeCell ref="AA3:AA4"/>
    <mergeCell ref="AB3:AB4"/>
    <mergeCell ref="AC3:AC4"/>
    <mergeCell ref="P10:Q10"/>
    <mergeCell ref="S10:T10"/>
    <mergeCell ref="O6:Q6"/>
    <mergeCell ref="R6:T6"/>
    <mergeCell ref="P7:Q7"/>
    <mergeCell ref="S7:T7"/>
    <mergeCell ref="O33:Q33"/>
    <mergeCell ref="R33:T33"/>
    <mergeCell ref="P12:Q12"/>
    <mergeCell ref="S12:T12"/>
    <mergeCell ref="P17:Q17"/>
    <mergeCell ref="S17:T17"/>
    <mergeCell ref="P23:Q23"/>
    <mergeCell ref="S23:T23"/>
    <mergeCell ref="P27:Q27"/>
    <mergeCell ref="S27:T27"/>
    <mergeCell ref="P42:Q42"/>
    <mergeCell ref="O49:Q49"/>
    <mergeCell ref="P50:Q50"/>
    <mergeCell ref="S45:T45"/>
    <mergeCell ref="B68:C68"/>
    <mergeCell ref="D68:F68"/>
    <mergeCell ref="R49:T49"/>
    <mergeCell ref="S50:T50"/>
    <mergeCell ref="B65:C65"/>
    <mergeCell ref="D65:F65"/>
    <mergeCell ref="B66:C66"/>
    <mergeCell ref="D66:F66"/>
    <mergeCell ref="P54:Q54"/>
    <mergeCell ref="B69:C69"/>
    <mergeCell ref="D69:F69"/>
    <mergeCell ref="B67:C67"/>
    <mergeCell ref="D67:F67"/>
    <mergeCell ref="S54:T54"/>
  </mergeCells>
  <pageMargins left="0" right="0.39370078740157483" top="0.59055118110236227" bottom="0.39370078740157483" header="0.31496062992125984" footer="0.31496062992125984"/>
  <pageSetup paperSize="9" orientation="landscape" horizontalDpi="4294967293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7"/>
  <sheetViews>
    <sheetView topLeftCell="A13" workbookViewId="0">
      <selection activeCell="N6" sqref="N6"/>
    </sheetView>
  </sheetViews>
  <sheetFormatPr defaultRowHeight="14.5" x14ac:dyDescent="0.35"/>
  <cols>
    <col min="1" max="1" width="2.54296875" style="42" customWidth="1"/>
    <col min="2" max="2" width="25.453125" customWidth="1"/>
    <col min="3" max="3" width="2.54296875" customWidth="1"/>
    <col min="4" max="4" width="20.54296875" customWidth="1"/>
    <col min="5" max="5" width="10.81640625" customWidth="1"/>
    <col min="6" max="8" width="8" customWidth="1"/>
    <col min="9" max="9" width="3" customWidth="1"/>
    <col min="10" max="10" width="15.6328125" style="4" customWidth="1"/>
    <col min="11" max="13" width="7.90625" customWidth="1"/>
    <col min="14" max="14" width="12.54296875" customWidth="1"/>
    <col min="15" max="16" width="1.6328125" customWidth="1"/>
    <col min="17" max="17" width="20.6328125" customWidth="1"/>
    <col min="18" max="19" width="1.6328125" customWidth="1"/>
    <col min="20" max="20" width="15.6328125" customWidth="1"/>
    <col min="21" max="22" width="10.453125" customWidth="1"/>
    <col min="23" max="23" width="6.90625" customWidth="1"/>
    <col min="24" max="25" width="10.453125" customWidth="1"/>
    <col min="26" max="26" width="6.90625" customWidth="1"/>
    <col min="27" max="29" width="17.81640625" customWidth="1"/>
  </cols>
  <sheetData>
    <row r="1" spans="1:29" s="3" customFormat="1" ht="15.5" x14ac:dyDescent="0.35">
      <c r="A1" s="190" t="s">
        <v>309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</row>
    <row r="3" spans="1:29" s="7" customFormat="1" ht="11.5" x14ac:dyDescent="0.35">
      <c r="A3" s="253" t="s">
        <v>31</v>
      </c>
      <c r="B3" s="255"/>
      <c r="C3" s="192" t="s">
        <v>1</v>
      </c>
      <c r="D3" s="192"/>
      <c r="E3" s="197" t="s">
        <v>9</v>
      </c>
      <c r="F3" s="199" t="s">
        <v>300</v>
      </c>
      <c r="G3" s="200"/>
      <c r="H3" s="200"/>
      <c r="I3" s="201" t="s">
        <v>301</v>
      </c>
      <c r="J3" s="201"/>
      <c r="K3" s="201"/>
      <c r="L3" s="201"/>
      <c r="M3" s="201"/>
      <c r="N3" s="201"/>
      <c r="O3" s="253" t="s">
        <v>35</v>
      </c>
      <c r="P3" s="254"/>
      <c r="Q3" s="255"/>
      <c r="R3" s="253" t="s">
        <v>36</v>
      </c>
      <c r="S3" s="254"/>
      <c r="T3" s="255"/>
      <c r="U3" s="201" t="s">
        <v>302</v>
      </c>
      <c r="V3" s="201"/>
      <c r="W3" s="201"/>
      <c r="X3" s="201" t="s">
        <v>303</v>
      </c>
      <c r="Y3" s="201"/>
      <c r="Z3" s="201"/>
      <c r="AA3" s="203" t="s">
        <v>37</v>
      </c>
      <c r="AB3" s="197" t="s">
        <v>3</v>
      </c>
      <c r="AC3" s="197" t="s">
        <v>26</v>
      </c>
    </row>
    <row r="4" spans="1:29" s="5" customFormat="1" ht="34.5" x14ac:dyDescent="0.35">
      <c r="A4" s="256"/>
      <c r="B4" s="258"/>
      <c r="C4" s="195"/>
      <c r="D4" s="195"/>
      <c r="E4" s="198"/>
      <c r="F4" s="11" t="s">
        <v>2</v>
      </c>
      <c r="G4" s="2" t="s">
        <v>11</v>
      </c>
      <c r="H4" s="10" t="s">
        <v>13</v>
      </c>
      <c r="I4" s="202" t="s">
        <v>33</v>
      </c>
      <c r="J4" s="202"/>
      <c r="K4" s="2" t="s">
        <v>2</v>
      </c>
      <c r="L4" s="2" t="s">
        <v>11</v>
      </c>
      <c r="M4" s="2" t="s">
        <v>13</v>
      </c>
      <c r="N4" s="1" t="s">
        <v>10</v>
      </c>
      <c r="O4" s="256"/>
      <c r="P4" s="257"/>
      <c r="Q4" s="258"/>
      <c r="R4" s="256"/>
      <c r="S4" s="257"/>
      <c r="T4" s="258"/>
      <c r="U4" s="34" t="s">
        <v>2</v>
      </c>
      <c r="V4" s="34" t="s">
        <v>11</v>
      </c>
      <c r="W4" s="35" t="s">
        <v>13</v>
      </c>
      <c r="X4" s="34" t="s">
        <v>30</v>
      </c>
      <c r="Y4" s="34" t="s">
        <v>11</v>
      </c>
      <c r="Z4" s="35" t="s">
        <v>13</v>
      </c>
      <c r="AA4" s="204"/>
      <c r="AB4" s="198"/>
      <c r="AC4" s="198"/>
    </row>
    <row r="5" spans="1:29" s="31" customFormat="1" ht="23" x14ac:dyDescent="0.35">
      <c r="A5" s="40" t="str">
        <f>'TABEL 3 RENSTRA'!B6</f>
        <v>1.1.</v>
      </c>
      <c r="B5" s="30" t="str">
        <f>'TABEL 3 RENSTRA'!C6</f>
        <v>Meningkatnya Kinerja Perangkat Daerah</v>
      </c>
      <c r="C5" s="24" t="str">
        <f>'TABEL 3 RENSTRA'!E6</f>
        <v>1.1.</v>
      </c>
      <c r="D5" s="12" t="str">
        <f>'TABEL 3 RENSTRA'!F6</f>
        <v>Nilai AKIP Kecamatan Padang Panjang Barat</v>
      </c>
      <c r="E5" s="21" t="str">
        <f>IF('TABEL 3 RENSTRA'!G6="","",'TABEL 3 RENSTRA'!G6)</f>
        <v>Angka</v>
      </c>
      <c r="F5" s="25">
        <f>IF('RENAKSI 2025'!H5="","",'RENAKSI 2025'!H5)</f>
        <v>0</v>
      </c>
      <c r="G5" s="25"/>
      <c r="H5" s="25" t="e">
        <f>IF(F5="","",G5/F5*100)</f>
        <v>#DIV/0!</v>
      </c>
      <c r="I5" s="27" t="str">
        <f>IF('RENAKSI 2025'!J5="","",'RENAKSI 2025'!J5)</f>
        <v/>
      </c>
      <c r="J5" s="30" t="str">
        <f>IF('RENAKSI 2025'!K5="","",'RENAKSI 2025'!K5)</f>
        <v/>
      </c>
      <c r="K5" s="25">
        <f>IF('RENAKSI 2025'!N5="","",'RENAKSI 2025'!N5)</f>
        <v>0</v>
      </c>
      <c r="L5" s="25"/>
      <c r="M5" s="25" t="e">
        <f>IF(K5="","",L5/K5*100)</f>
        <v>#DIV/0!</v>
      </c>
      <c r="N5" s="25"/>
      <c r="O5" s="229"/>
      <c r="P5" s="217"/>
      <c r="Q5" s="218"/>
      <c r="R5" s="229"/>
      <c r="S5" s="217"/>
      <c r="T5" s="218"/>
      <c r="U5" s="36"/>
      <c r="V5" s="37"/>
      <c r="W5" s="38"/>
      <c r="X5" s="36"/>
      <c r="Y5" s="37"/>
      <c r="Z5" s="38"/>
      <c r="AA5" s="39"/>
      <c r="AB5" s="39"/>
      <c r="AC5" s="39"/>
    </row>
    <row r="6" spans="1:29" s="31" customFormat="1" ht="46.5" customHeight="1" x14ac:dyDescent="0.35">
      <c r="A6" s="40"/>
      <c r="B6" s="30"/>
      <c r="C6" s="24"/>
      <c r="D6" s="12"/>
      <c r="E6" s="21"/>
      <c r="F6" s="25">
        <f>IF('RENAKSI 2025'!H6="","",'RENAKSI 2025'!H6)</f>
        <v>75</v>
      </c>
      <c r="G6" s="25"/>
      <c r="H6" s="25">
        <f t="shared" ref="H6:H39" si="0">IF(F6="","",G6/F6*100)</f>
        <v>0</v>
      </c>
      <c r="I6" s="27" t="str">
        <f>IF('RENAKSI 2025'!J6="","",'RENAKSI 2025'!J6)</f>
        <v/>
      </c>
      <c r="J6" s="30" t="str">
        <f>IF('RENAKSI 2025'!K6="","",'RENAKSI 2025'!K6)</f>
        <v/>
      </c>
      <c r="K6" s="25">
        <f>IF('RENAKSI 2025'!N6="","",'RENAKSI 2025'!N6)</f>
        <v>75</v>
      </c>
      <c r="L6" s="25"/>
      <c r="M6" s="25">
        <f t="shared" ref="M6:M39" si="1">IF(K6="","",L6/K6*100)</f>
        <v>0</v>
      </c>
      <c r="N6" s="25"/>
      <c r="O6" s="207" t="str">
        <f>'TABEL 4 RENSTRA'!D7</f>
        <v>Program Penunjang Urusan Pemerintahan Daerah Kabupaten/Kota</v>
      </c>
      <c r="P6" s="207"/>
      <c r="Q6" s="263"/>
      <c r="R6" s="207" t="str">
        <f>'TABEL 4 RENSTRA'!J7</f>
        <v>Persentase pemenuhan urusan penunjang yang dipenuhi pada Kecamatan Padang Panjang Barat</v>
      </c>
      <c r="S6" s="207"/>
      <c r="T6" s="263"/>
      <c r="U6" s="32">
        <f>IF('RENAKSI 2025'!V6="","",'RENAKSI 2025'!V6)</f>
        <v>95</v>
      </c>
      <c r="V6" s="27"/>
      <c r="W6" s="25">
        <f>IF(U6="","",V6/U6*100)</f>
        <v>0</v>
      </c>
      <c r="X6" s="32">
        <f>IF('RENAKSI 2025'!X6="","",'RENAKSI 2025'!X6)</f>
        <v>10759233082</v>
      </c>
      <c r="Y6" s="27"/>
      <c r="Z6" s="25">
        <f>IF(X6="","",Y6/X6*100)</f>
        <v>0</v>
      </c>
      <c r="AA6" s="21" t="str">
        <f>IF('RENAKSI 2025'!Z6="","",'RENAKSI 2025'!Z6)</f>
        <v/>
      </c>
      <c r="AB6" s="21"/>
      <c r="AC6" s="21"/>
    </row>
    <row r="7" spans="1:29" s="31" customFormat="1" ht="47.5" customHeight="1" x14ac:dyDescent="0.35">
      <c r="A7" s="40"/>
      <c r="B7" s="30"/>
      <c r="C7" s="24"/>
      <c r="D7" s="12"/>
      <c r="E7" s="21"/>
      <c r="F7" s="25">
        <f>IF('RENAKSI 2025'!H7="","",'RENAKSI 2025'!H7)</f>
        <v>70</v>
      </c>
      <c r="G7" s="25"/>
      <c r="H7" s="25">
        <f t="shared" si="0"/>
        <v>0</v>
      </c>
      <c r="I7" s="27" t="str">
        <f>IF('RENAKSI 2025'!J7="","",'RENAKSI 2025'!J7)</f>
        <v/>
      </c>
      <c r="J7" s="30" t="str">
        <f>IF('RENAKSI 2025'!K7="","",'RENAKSI 2025'!K7)</f>
        <v/>
      </c>
      <c r="K7" s="25">
        <f>IF('RENAKSI 2025'!N7="","",'RENAKSI 2025'!N7)</f>
        <v>70</v>
      </c>
      <c r="L7" s="25"/>
      <c r="M7" s="25">
        <f t="shared" si="1"/>
        <v>0</v>
      </c>
      <c r="N7" s="25"/>
      <c r="O7" s="12"/>
      <c r="P7" s="207" t="str">
        <f>'TABEL 4 RENSTRA'!E8</f>
        <v>Administrasi Keuangan Perangkat Daerah</v>
      </c>
      <c r="Q7" s="263"/>
      <c r="R7" s="12"/>
      <c r="S7" s="207" t="str">
        <f>'TABEL 4 RENSTRA'!K8</f>
        <v>Persentase Pemenuhan Layanan Administrasi Keuangan pada Kecamatan Padang Panjang Barat</v>
      </c>
      <c r="T7" s="263"/>
      <c r="U7" s="32">
        <f>IF('RENAKSI 2025'!V7="","",'RENAKSI 2025'!V7)</f>
        <v>90</v>
      </c>
      <c r="V7" s="27"/>
      <c r="W7" s="25">
        <f t="shared" ref="W7:W39" si="2">IF(U7="","",V7/U7*100)</f>
        <v>0</v>
      </c>
      <c r="X7" s="32">
        <f>IF('RENAKSI 2025'!X7="","",'RENAKSI 2025'!X7)</f>
        <v>7562658031</v>
      </c>
      <c r="Y7" s="27"/>
      <c r="Z7" s="25">
        <f t="shared" ref="Z7:Z39" si="3">IF(X7="","",Y7/X7*100)</f>
        <v>0</v>
      </c>
      <c r="AA7" s="21" t="str">
        <f>IF('RENAKSI 2025'!Z7="","",'RENAKSI 2025'!Z7)</f>
        <v/>
      </c>
      <c r="AB7" s="21"/>
      <c r="AC7" s="21"/>
    </row>
    <row r="8" spans="1:29" s="31" customFormat="1" ht="34.5" x14ac:dyDescent="0.35">
      <c r="A8" s="40"/>
      <c r="B8" s="30"/>
      <c r="C8" s="24"/>
      <c r="D8" s="12"/>
      <c r="E8" s="21"/>
      <c r="F8" s="25">
        <f>IF('RENAKSI 2025'!H8="","",'RENAKSI 2025'!H8)</f>
        <v>865</v>
      </c>
      <c r="G8" s="25"/>
      <c r="H8" s="25">
        <f t="shared" si="0"/>
        <v>0</v>
      </c>
      <c r="I8" s="27" t="str">
        <f>IF('RENAKSI 2025'!J8="","",'RENAKSI 2025'!J8)</f>
        <v/>
      </c>
      <c r="J8" s="30" t="str">
        <f>IF('RENAKSI 2025'!K8="","",'RENAKSI 2025'!K8)</f>
        <v/>
      </c>
      <c r="K8" s="25">
        <f>IF('RENAKSI 2025'!N8="","",'RENAKSI 2025'!N8)</f>
        <v>865</v>
      </c>
      <c r="L8" s="25"/>
      <c r="M8" s="25">
        <f t="shared" si="1"/>
        <v>0</v>
      </c>
      <c r="N8" s="25"/>
      <c r="O8" s="12"/>
      <c r="P8" s="12"/>
      <c r="Q8" s="30" t="str">
        <f>'TABEL 4 RENSTRA'!F9</f>
        <v>Penyediaan Gaji dan Tunjangan ASN</v>
      </c>
      <c r="R8" s="12"/>
      <c r="S8" s="12"/>
      <c r="T8" s="30" t="str">
        <f>'TABEL 4 RENSTRA'!L9</f>
        <v>Jumlah    Orang    yang    Menerima    Gaji    dan Tunjangan ASN</v>
      </c>
      <c r="U8" s="32">
        <f>IF('RENAKSI 2025'!V8="","",'RENAKSI 2025'!V8)</f>
        <v>1125</v>
      </c>
      <c r="V8" s="27"/>
      <c r="W8" s="25">
        <f t="shared" si="2"/>
        <v>0</v>
      </c>
      <c r="X8" s="32">
        <f>IF('RENAKSI 2025'!X8="","",'RENAKSI 2025'!X8)</f>
        <v>7562658031</v>
      </c>
      <c r="Y8" s="27"/>
      <c r="Z8" s="25">
        <f t="shared" si="3"/>
        <v>0</v>
      </c>
      <c r="AA8" s="21" t="str">
        <f>IF('RENAKSI 2025'!Z8="","",'RENAKSI 2025'!Z8)</f>
        <v>Bagian Umum dan Kepegawaian</v>
      </c>
      <c r="AB8" s="21"/>
      <c r="AC8" s="21"/>
    </row>
    <row r="9" spans="1:29" s="31" customFormat="1" ht="46" x14ac:dyDescent="0.35">
      <c r="A9" s="40"/>
      <c r="B9" s="92"/>
      <c r="C9" s="24"/>
      <c r="D9" s="91"/>
      <c r="E9" s="21"/>
      <c r="F9" s="25">
        <f>IF('RENAKSI 2025'!H10="","",'RENAKSI 2025'!H10)</f>
        <v>0</v>
      </c>
      <c r="G9" s="25"/>
      <c r="H9" s="25" t="e">
        <f t="shared" ref="H9" si="4">IF(F9="","",G9/F9*100)</f>
        <v>#DIV/0!</v>
      </c>
      <c r="I9" s="27" t="str">
        <f>IF('RENAKSI 2025'!J10="","",'RENAKSI 2025'!J10)</f>
        <v/>
      </c>
      <c r="J9" s="92" t="str">
        <f>IF('RENAKSI 2025'!K10="","",'RENAKSI 2025'!K10)</f>
        <v/>
      </c>
      <c r="K9" s="25">
        <f>IF('RENAKSI 2025'!N10="","",'RENAKSI 2025'!N10)</f>
        <v>0</v>
      </c>
      <c r="L9" s="25"/>
      <c r="M9" s="25" t="e">
        <f t="shared" ref="M9" si="5">IF(K9="","",L9/K9*100)</f>
        <v>#DIV/0!</v>
      </c>
      <c r="N9" s="25"/>
      <c r="O9" s="91"/>
      <c r="P9" s="91"/>
      <c r="Q9" s="92" t="str">
        <f>'TABEL 4 RENSTRA'!F10</f>
        <v>Pelaksanaan Penatausahaan dan Pengujian/Verifikasi Keuangan SKPD</v>
      </c>
      <c r="R9" s="91"/>
      <c r="S9" s="91"/>
      <c r="T9" s="92" t="str">
        <f>'TABEL 4 RENSTRA'!L10</f>
        <v>Jumlah Dokumen Penatausahaan dan Pengujian/Verifikasi Keuangan SKPD</v>
      </c>
      <c r="U9" s="32">
        <f>IF('RENAKSI 2025'!V10="","",'RENAKSI 2025'!V10)</f>
        <v>0</v>
      </c>
      <c r="V9" s="27"/>
      <c r="W9" s="25" t="e">
        <f t="shared" ref="W9" si="6">IF(U9="","",V9/U9*100)</f>
        <v>#DIV/0!</v>
      </c>
      <c r="X9" s="32">
        <f>IF('RENAKSI 2025'!X10="","",'RENAKSI 2025'!X10)</f>
        <v>0</v>
      </c>
      <c r="Y9" s="27"/>
      <c r="Z9" s="25" t="e">
        <f t="shared" ref="Z9" si="7">IF(X9="","",Y9/X9*100)</f>
        <v>#DIV/0!</v>
      </c>
      <c r="AA9" s="21" t="str">
        <f>IF('RENAKSI 2025'!Z10="","",'RENAKSI 2025'!Z10)</f>
        <v/>
      </c>
      <c r="AB9" s="21"/>
      <c r="AC9" s="21"/>
    </row>
    <row r="10" spans="1:29" s="31" customFormat="1" ht="47.5" customHeight="1" x14ac:dyDescent="0.35">
      <c r="A10" s="40"/>
      <c r="B10" s="72"/>
      <c r="C10" s="24"/>
      <c r="D10" s="71"/>
      <c r="E10" s="21"/>
      <c r="F10" s="25">
        <f>IF('RENAKSI 2025'!H10="","",'RENAKSI 2025'!H10)</f>
        <v>0</v>
      </c>
      <c r="G10" s="25"/>
      <c r="H10" s="25" t="e">
        <f t="shared" ref="H10:H11" si="8">IF(F10="","",G10/F10*100)</f>
        <v>#DIV/0!</v>
      </c>
      <c r="I10" s="27" t="str">
        <f>IF('RENAKSI 2025'!J10="","",'RENAKSI 2025'!J10)</f>
        <v/>
      </c>
      <c r="J10" s="72" t="str">
        <f>IF('RENAKSI 2025'!K10="","",'RENAKSI 2025'!K10)</f>
        <v/>
      </c>
      <c r="K10" s="25">
        <f>IF('RENAKSI 2025'!N10="","",'RENAKSI 2025'!N10)</f>
        <v>0</v>
      </c>
      <c r="L10" s="25"/>
      <c r="M10" s="25" t="e">
        <f t="shared" ref="M10:M11" si="9">IF(K10="","",L10/K10*100)</f>
        <v>#DIV/0!</v>
      </c>
      <c r="N10" s="25"/>
      <c r="O10" s="71"/>
      <c r="P10" s="207" t="str">
        <f>'TABEL 4 RENSTRA'!E11</f>
        <v>Administrasi Kepegawaian Perangkat Daerah</v>
      </c>
      <c r="Q10" s="263"/>
      <c r="R10" s="71"/>
      <c r="S10" s="207" t="str">
        <f>'TABEL 4 RENSTRA'!K11</f>
        <v>Persentase pemenuhan layanan administrasi kepegawaian pada Kecamatan Padang Panjang Barat</v>
      </c>
      <c r="T10" s="263"/>
      <c r="U10" s="32">
        <f>IF('RENAKSI 2025'!V10="","",'RENAKSI 2025'!V10)</f>
        <v>0</v>
      </c>
      <c r="V10" s="27"/>
      <c r="W10" s="25" t="e">
        <f t="shared" ref="W10:W11" si="10">IF(U10="","",V10/U10*100)</f>
        <v>#DIV/0!</v>
      </c>
      <c r="X10" s="32">
        <f>IF('RENAKSI 2025'!X10="","",'RENAKSI 2025'!X10)</f>
        <v>0</v>
      </c>
      <c r="Y10" s="27"/>
      <c r="Z10" s="25" t="e">
        <f t="shared" ref="Z10:Z11" si="11">IF(X10="","",Y10/X10*100)</f>
        <v>#DIV/0!</v>
      </c>
      <c r="AA10" s="21" t="str">
        <f>IF('RENAKSI 2025'!Z10="","",'RENAKSI 2025'!Z10)</f>
        <v/>
      </c>
      <c r="AB10" s="21"/>
      <c r="AC10" s="21"/>
    </row>
    <row r="11" spans="1:29" s="31" customFormat="1" ht="34.5" x14ac:dyDescent="0.35">
      <c r="A11" s="40"/>
      <c r="B11" s="72"/>
      <c r="C11" s="24"/>
      <c r="D11" s="71"/>
      <c r="E11" s="21"/>
      <c r="F11" s="25">
        <f>IF('RENAKSI 2025'!H11="","",'RENAKSI 2025'!H11)</f>
        <v>0</v>
      </c>
      <c r="G11" s="25"/>
      <c r="H11" s="25" t="e">
        <f t="shared" si="8"/>
        <v>#DIV/0!</v>
      </c>
      <c r="I11" s="27" t="str">
        <f>IF('RENAKSI 2025'!J11="","",'RENAKSI 2025'!J11)</f>
        <v/>
      </c>
      <c r="J11" s="72" t="str">
        <f>IF('RENAKSI 2025'!K11="","",'RENAKSI 2025'!K11)</f>
        <v/>
      </c>
      <c r="K11" s="25">
        <f>IF('RENAKSI 2025'!N11="","",'RENAKSI 2025'!N11)</f>
        <v>0</v>
      </c>
      <c r="L11" s="25"/>
      <c r="M11" s="25" t="e">
        <f t="shared" si="9"/>
        <v>#DIV/0!</v>
      </c>
      <c r="N11" s="25"/>
      <c r="O11" s="71"/>
      <c r="P11" s="71"/>
      <c r="Q11" s="72" t="str">
        <f>'TABEL 4 RENSTRA'!F12</f>
        <v>Pengadaan    Pakaian    Dinas    Beserta    Atribut Kelengkapannya</v>
      </c>
      <c r="R11" s="71"/>
      <c r="S11" s="71"/>
      <c r="T11" s="72" t="str">
        <f>'TABEL 4 RENSTRA'!L12</f>
        <v>Jumlah  Paket  Pakaian  Dinas  beserta  Atribut Kelengkapan</v>
      </c>
      <c r="U11" s="32">
        <f>IF('RENAKSI 2025'!V11="","",'RENAKSI 2025'!V11)</f>
        <v>0</v>
      </c>
      <c r="V11" s="27"/>
      <c r="W11" s="25" t="e">
        <f t="shared" si="10"/>
        <v>#DIV/0!</v>
      </c>
      <c r="X11" s="32">
        <f>IF('RENAKSI 2025'!X11="","",'RENAKSI 2025'!X11)</f>
        <v>0</v>
      </c>
      <c r="Y11" s="27"/>
      <c r="Z11" s="25" t="e">
        <f t="shared" si="11"/>
        <v>#DIV/0!</v>
      </c>
      <c r="AA11" s="21" t="str">
        <f>IF('RENAKSI 2025'!Z11="","",'RENAKSI 2025'!Z11)</f>
        <v>Bagian Umum dan Kepegawaian</v>
      </c>
      <c r="AB11" s="21"/>
      <c r="AC11" s="21"/>
    </row>
    <row r="12" spans="1:29" s="31" customFormat="1" ht="47.5" customHeight="1" x14ac:dyDescent="0.35">
      <c r="A12" s="40"/>
      <c r="B12" s="72"/>
      <c r="C12" s="24"/>
      <c r="D12" s="71"/>
      <c r="E12" s="21"/>
      <c r="F12" s="25">
        <f>IF('RENAKSI 2025'!H12="","",'RENAKSI 2025'!H12)</f>
        <v>75</v>
      </c>
      <c r="G12" s="25"/>
      <c r="H12" s="25">
        <f t="shared" ref="H12:H13" si="12">IF(F12="","",G12/F12*100)</f>
        <v>0</v>
      </c>
      <c r="I12" s="27" t="str">
        <f>IF('RENAKSI 2025'!J12="","",'RENAKSI 2025'!J12)</f>
        <v/>
      </c>
      <c r="J12" s="72" t="str">
        <f>IF('RENAKSI 2025'!K12="","",'RENAKSI 2025'!K12)</f>
        <v/>
      </c>
      <c r="K12" s="25">
        <f>IF('RENAKSI 2025'!N12="","",'RENAKSI 2025'!N12)</f>
        <v>75</v>
      </c>
      <c r="L12" s="25"/>
      <c r="M12" s="25">
        <f t="shared" ref="M12:M13" si="13">IF(K12="","",L12/K12*100)</f>
        <v>0</v>
      </c>
      <c r="N12" s="25"/>
      <c r="O12" s="71"/>
      <c r="P12" s="207" t="str">
        <f>'TABEL 4 RENSTRA'!E13</f>
        <v xml:space="preserve">Administrasi Umum Perangkat Daerah </v>
      </c>
      <c r="Q12" s="263"/>
      <c r="R12" s="71"/>
      <c r="S12" s="207" t="str">
        <f>'TABEL 4 RENSTRA'!K13</f>
        <v>Persentase pemenuhan layanan administrasi umum pada Kecamatan Padang Panjang Barat</v>
      </c>
      <c r="T12" s="263"/>
      <c r="U12" s="32">
        <f>IF('RENAKSI 2025'!V12="","",'RENAKSI 2025'!V12)</f>
        <v>90</v>
      </c>
      <c r="V12" s="27"/>
      <c r="W12" s="25">
        <f t="shared" ref="W12:W13" si="14">IF(U12="","",V12/U12*100)</f>
        <v>0</v>
      </c>
      <c r="X12" s="32">
        <f>IF('RENAKSI 2025'!X12="","",'RENAKSI 2025'!X12)</f>
        <v>314958767</v>
      </c>
      <c r="Y12" s="27"/>
      <c r="Z12" s="25">
        <f t="shared" ref="Z12:Z13" si="15">IF(X12="","",Y12/X12*100)</f>
        <v>0</v>
      </c>
      <c r="AA12" s="21" t="str">
        <f>IF('RENAKSI 2025'!Z12="","",'RENAKSI 2025'!Z12)</f>
        <v/>
      </c>
      <c r="AB12" s="21"/>
      <c r="AC12" s="21"/>
    </row>
    <row r="13" spans="1:29" s="31" customFormat="1" ht="57.5" x14ac:dyDescent="0.35">
      <c r="A13" s="40"/>
      <c r="B13" s="72"/>
      <c r="C13" s="24"/>
      <c r="D13" s="71"/>
      <c r="E13" s="21"/>
      <c r="F13" s="25">
        <f>IF('RENAKSI 2025'!H13="","",'RENAKSI 2025'!H13)</f>
        <v>27</v>
      </c>
      <c r="G13" s="25"/>
      <c r="H13" s="25">
        <f t="shared" si="12"/>
        <v>0</v>
      </c>
      <c r="I13" s="27" t="str">
        <f>IF('RENAKSI 2025'!J13="","",'RENAKSI 2025'!J13)</f>
        <v/>
      </c>
      <c r="J13" s="72" t="str">
        <f>IF('RENAKSI 2025'!K13="","",'RENAKSI 2025'!K13)</f>
        <v/>
      </c>
      <c r="K13" s="25">
        <f>IF('RENAKSI 2025'!N13="","",'RENAKSI 2025'!N13)</f>
        <v>27</v>
      </c>
      <c r="L13" s="25"/>
      <c r="M13" s="25">
        <f t="shared" si="13"/>
        <v>0</v>
      </c>
      <c r="N13" s="25"/>
      <c r="O13" s="71"/>
      <c r="P13" s="71"/>
      <c r="Q13" s="72" t="str">
        <f>'TABEL 4 RENSTRA'!F14</f>
        <v>Penyediaan Komponen Instalasi Listrik/ Penerangan Bangunan Kantor</v>
      </c>
      <c r="R13" s="71"/>
      <c r="S13" s="71"/>
      <c r="T13" s="72" t="str">
        <f>'TABEL 4 RENSTRA'!L14</f>
        <v>Jumlah         Paket         Komponen         Instalasi Listrik/ Penerangan    Bangunan    Kantor    yang Disediakan</v>
      </c>
      <c r="U13" s="32">
        <f>IF('RENAKSI 2025'!V13="","",'RENAKSI 2025'!V13)</f>
        <v>36</v>
      </c>
      <c r="V13" s="27"/>
      <c r="W13" s="25">
        <f t="shared" si="14"/>
        <v>0</v>
      </c>
      <c r="X13" s="32">
        <f>IF('RENAKSI 2025'!X13="","",'RENAKSI 2025'!X13)</f>
        <v>17914250</v>
      </c>
      <c r="Y13" s="27"/>
      <c r="Z13" s="25">
        <f t="shared" si="15"/>
        <v>0</v>
      </c>
      <c r="AA13" s="21" t="str">
        <f>IF('RENAKSI 2025'!Z13="","",'RENAKSI 2025'!Z13)</f>
        <v>Bagian Umum dan Kepegawaian</v>
      </c>
      <c r="AB13" s="21"/>
      <c r="AC13" s="21"/>
    </row>
    <row r="14" spans="1:29" s="31" customFormat="1" ht="34.5" x14ac:dyDescent="0.35">
      <c r="A14" s="40"/>
      <c r="B14" s="30"/>
      <c r="C14" s="24"/>
      <c r="D14" s="12"/>
      <c r="E14" s="21"/>
      <c r="F14" s="25">
        <f>IF('RENAKSI 2025'!H14="","",'RENAKSI 2025'!H14)</f>
        <v>27</v>
      </c>
      <c r="G14" s="25"/>
      <c r="H14" s="25">
        <f t="shared" si="0"/>
        <v>0</v>
      </c>
      <c r="I14" s="27" t="str">
        <f>IF('RENAKSI 2025'!J14="","",'RENAKSI 2025'!J14)</f>
        <v/>
      </c>
      <c r="J14" s="30" t="str">
        <f>IF('RENAKSI 2025'!K14="","",'RENAKSI 2025'!K14)</f>
        <v/>
      </c>
      <c r="K14" s="25">
        <f>IF('RENAKSI 2025'!N14="","",'RENAKSI 2025'!N14)</f>
        <v>27</v>
      </c>
      <c r="L14" s="25"/>
      <c r="M14" s="25">
        <f t="shared" si="1"/>
        <v>0</v>
      </c>
      <c r="N14" s="25"/>
      <c r="O14" s="12"/>
      <c r="P14" s="12"/>
      <c r="Q14" s="30" t="str">
        <f>'TABEL 4 RENSTRA'!F15</f>
        <v>Penyediaan Bahan Logistik Kantor</v>
      </c>
      <c r="R14" s="12"/>
      <c r="S14" s="12"/>
      <c r="T14" s="30" t="str">
        <f>'TABEL 4 RENSTRA'!L15</f>
        <v>Jumlah   Paket   Bahan   Logistik   Kantor   yang Disediakan</v>
      </c>
      <c r="U14" s="32">
        <f>IF('RENAKSI 2025'!V14="","",'RENAKSI 2025'!V14)</f>
        <v>36</v>
      </c>
      <c r="V14" s="27"/>
      <c r="W14" s="25">
        <f t="shared" si="2"/>
        <v>0</v>
      </c>
      <c r="X14" s="32">
        <f>IF('RENAKSI 2025'!X14="","",'RENAKSI 2025'!X14)</f>
        <v>83515017</v>
      </c>
      <c r="Y14" s="27"/>
      <c r="Z14" s="25">
        <f t="shared" si="3"/>
        <v>0</v>
      </c>
      <c r="AA14" s="21" t="str">
        <f>IF('RENAKSI 2025'!Z14="","",'RENAKSI 2025'!Z14)</f>
        <v>Bagian Umum dan Kepegawaian</v>
      </c>
      <c r="AB14" s="21"/>
      <c r="AC14" s="21"/>
    </row>
    <row r="15" spans="1:29" s="31" customFormat="1" ht="46" x14ac:dyDescent="0.35">
      <c r="A15" s="40"/>
      <c r="B15" s="30"/>
      <c r="C15" s="24"/>
      <c r="D15" s="12"/>
      <c r="E15" s="21"/>
      <c r="F15" s="25">
        <f>IF('RENAKSI 2025'!H15="","",'RENAKSI 2025'!H15)</f>
        <v>27</v>
      </c>
      <c r="G15" s="25"/>
      <c r="H15" s="25">
        <f t="shared" si="0"/>
        <v>0</v>
      </c>
      <c r="I15" s="27" t="str">
        <f>IF('RENAKSI 2025'!J15="","",'RENAKSI 2025'!J15)</f>
        <v/>
      </c>
      <c r="J15" s="30" t="str">
        <f>IF('RENAKSI 2025'!K15="","",'RENAKSI 2025'!K15)</f>
        <v/>
      </c>
      <c r="K15" s="25">
        <f>IF('RENAKSI 2025'!N15="","",'RENAKSI 2025'!N15)</f>
        <v>27</v>
      </c>
      <c r="L15" s="25"/>
      <c r="M15" s="25">
        <f t="shared" si="1"/>
        <v>0</v>
      </c>
      <c r="N15" s="25"/>
      <c r="O15" s="12"/>
      <c r="P15" s="12"/>
      <c r="Q15" s="30" t="str">
        <f>'TABEL 4 RENSTRA'!F16</f>
        <v>Penyediaan Bahan Cetakan dan Penggandaan</v>
      </c>
      <c r="R15" s="12"/>
      <c r="S15" s="12"/>
      <c r="T15" s="30" t="str">
        <f>'TABEL 4 RENSTRA'!L16</f>
        <v>Jumlah Paket Barang Cetakan dan Penggandaan yang Disediakan</v>
      </c>
      <c r="U15" s="32">
        <f>IF('RENAKSI 2025'!V15="","",'RENAKSI 2025'!V15)</f>
        <v>36</v>
      </c>
      <c r="V15" s="27"/>
      <c r="W15" s="25">
        <f t="shared" si="2"/>
        <v>0</v>
      </c>
      <c r="X15" s="32">
        <f>IF('RENAKSI 2025'!X15="","",'RENAKSI 2025'!X15)</f>
        <v>26061500</v>
      </c>
      <c r="Y15" s="27"/>
      <c r="Z15" s="25">
        <f t="shared" si="3"/>
        <v>0</v>
      </c>
      <c r="AA15" s="21" t="str">
        <f>IF('RENAKSI 2025'!Z15="","",'RENAKSI 2025'!Z15)</f>
        <v>Bagian Umum dan Kepegawaian</v>
      </c>
      <c r="AB15" s="21"/>
      <c r="AC15" s="21"/>
    </row>
    <row r="16" spans="1:29" s="31" customFormat="1" ht="46" x14ac:dyDescent="0.35">
      <c r="A16" s="40"/>
      <c r="B16" s="30"/>
      <c r="C16" s="24"/>
      <c r="D16" s="12"/>
      <c r="E16" s="21"/>
      <c r="F16" s="25">
        <f>IF('RENAKSI 2025'!H16="","",'RENAKSI 2025'!H16)</f>
        <v>27</v>
      </c>
      <c r="G16" s="25"/>
      <c r="H16" s="25">
        <f t="shared" si="0"/>
        <v>0</v>
      </c>
      <c r="I16" s="27" t="str">
        <f>IF('RENAKSI 2025'!J16="","",'RENAKSI 2025'!J16)</f>
        <v/>
      </c>
      <c r="J16" s="30" t="str">
        <f>IF('RENAKSI 2025'!K16="","",'RENAKSI 2025'!K16)</f>
        <v/>
      </c>
      <c r="K16" s="25">
        <f>IF('RENAKSI 2025'!N16="","",'RENAKSI 2025'!N16)</f>
        <v>27</v>
      </c>
      <c r="L16" s="25"/>
      <c r="M16" s="25">
        <f t="shared" si="1"/>
        <v>0</v>
      </c>
      <c r="N16" s="25"/>
      <c r="O16" s="12"/>
      <c r="P16" s="12"/>
      <c r="Q16" s="30" t="str">
        <f>'TABEL 4 RENSTRA'!F17</f>
        <v>Penyelenggaraan Rapat Koordinasi dan Konsultasi SKPD</v>
      </c>
      <c r="R16" s="12"/>
      <c r="S16" s="12"/>
      <c r="T16" s="30" t="str">
        <f>'TABEL 4 RENSTRA'!L17</f>
        <v>Jumlah      Laporan      Penyelenggaraan      Rapat Koordinasi dan Konsultasi SKPD</v>
      </c>
      <c r="U16" s="32">
        <f>IF('RENAKSI 2025'!V16="","",'RENAKSI 2025'!V16)</f>
        <v>120</v>
      </c>
      <c r="V16" s="27"/>
      <c r="W16" s="25">
        <f t="shared" si="2"/>
        <v>0</v>
      </c>
      <c r="X16" s="32">
        <f>IF('RENAKSI 2025'!X16="","",'RENAKSI 2025'!X16)</f>
        <v>187468000</v>
      </c>
      <c r="Y16" s="27"/>
      <c r="Z16" s="25">
        <f t="shared" si="3"/>
        <v>0</v>
      </c>
      <c r="AA16" s="21" t="str">
        <f>IF('RENAKSI 2025'!Z16="","",'RENAKSI 2025'!Z16)</f>
        <v>Bagian Umum dan Kepegawaian</v>
      </c>
      <c r="AB16" s="21"/>
      <c r="AC16" s="21"/>
    </row>
    <row r="17" spans="1:29" s="31" customFormat="1" ht="47.5" customHeight="1" x14ac:dyDescent="0.35">
      <c r="A17" s="40"/>
      <c r="B17" s="72"/>
      <c r="C17" s="24"/>
      <c r="D17" s="71"/>
      <c r="E17" s="21"/>
      <c r="F17" s="25">
        <f>IF('RENAKSI 2025'!H17="","",'RENAKSI 2025'!H17)</f>
        <v>0</v>
      </c>
      <c r="G17" s="25"/>
      <c r="H17" s="25" t="e">
        <f t="shared" si="0"/>
        <v>#DIV/0!</v>
      </c>
      <c r="I17" s="27" t="str">
        <f>IF('RENAKSI 2025'!J17="","",'RENAKSI 2025'!J17)</f>
        <v/>
      </c>
      <c r="J17" s="72" t="str">
        <f>IF('RENAKSI 2025'!K17="","",'RENAKSI 2025'!K17)</f>
        <v/>
      </c>
      <c r="K17" s="25">
        <f>IF('RENAKSI 2025'!N17="","",'RENAKSI 2025'!N17)</f>
        <v>0</v>
      </c>
      <c r="L17" s="25"/>
      <c r="M17" s="25" t="e">
        <f t="shared" si="1"/>
        <v>#DIV/0!</v>
      </c>
      <c r="N17" s="25"/>
      <c r="O17" s="71"/>
      <c r="P17" s="207" t="str">
        <f>'TABEL 4 RENSTRA'!E18</f>
        <v>Pengadaan Barang Milik Daerah Penunjang Urusan Pemerintah Daerah</v>
      </c>
      <c r="Q17" s="263"/>
      <c r="R17" s="71"/>
      <c r="S17" s="207" t="str">
        <f>'TABEL 4 RENSTRA'!K18</f>
        <v>Persentase pemenuhan Barang Milik Daerah sesuai dengan perencanaan Kecamatan Padang Panjang Barat</v>
      </c>
      <c r="T17" s="263"/>
      <c r="U17" s="32">
        <f>IF('RENAKSI 2025'!V17="","",'RENAKSI 2025'!V17)</f>
        <v>90</v>
      </c>
      <c r="V17" s="27"/>
      <c r="W17" s="25">
        <f t="shared" si="2"/>
        <v>0</v>
      </c>
      <c r="X17" s="32">
        <f>IF('RENAKSI 2025'!X17="","",'RENAKSI 2025'!X17)</f>
        <v>25000000</v>
      </c>
      <c r="Y17" s="27"/>
      <c r="Z17" s="25">
        <f t="shared" si="3"/>
        <v>0</v>
      </c>
      <c r="AA17" s="21" t="str">
        <f>IF('RENAKSI 2025'!Z17="","",'RENAKSI 2025'!Z17)</f>
        <v/>
      </c>
      <c r="AB17" s="21"/>
      <c r="AC17" s="21"/>
    </row>
    <row r="18" spans="1:29" s="31" customFormat="1" ht="46" x14ac:dyDescent="0.35">
      <c r="A18" s="40"/>
      <c r="B18" s="72"/>
      <c r="C18" s="24"/>
      <c r="D18" s="71"/>
      <c r="E18" s="21"/>
      <c r="F18" s="25">
        <f>IF('RENAKSI 2025'!H18="","",'RENAKSI 2025'!H18)</f>
        <v>0</v>
      </c>
      <c r="G18" s="25"/>
      <c r="H18" s="25" t="e">
        <f t="shared" si="0"/>
        <v>#DIV/0!</v>
      </c>
      <c r="I18" s="27" t="str">
        <f>IF('RENAKSI 2025'!J18="","",'RENAKSI 2025'!J18)</f>
        <v/>
      </c>
      <c r="J18" s="72" t="str">
        <f>IF('RENAKSI 2025'!K18="","",'RENAKSI 2025'!K18)</f>
        <v/>
      </c>
      <c r="K18" s="25">
        <f>IF('RENAKSI 2025'!N18="","",'RENAKSI 2025'!N18)</f>
        <v>0</v>
      </c>
      <c r="L18" s="25"/>
      <c r="M18" s="25" t="e">
        <f t="shared" si="1"/>
        <v>#DIV/0!</v>
      </c>
      <c r="N18" s="25"/>
      <c r="O18" s="71"/>
      <c r="P18" s="71"/>
      <c r="Q18" s="72" t="str">
        <f>'TABEL 4 RENSTRA'!F19</f>
        <v xml:space="preserve">Pengadaan  Kendaraan  Perorangan Dinas atau Kendaraan Dinas Jabatan </v>
      </c>
      <c r="R18" s="71"/>
      <c r="S18" s="71"/>
      <c r="T18" s="72" t="str">
        <f>'TABEL 4 RENSTRA'!L19</f>
        <v>Jumlah Unit Kendaraan Perorangan Dinas atau Kendaraan Dinas Jabatan yang Disediakan</v>
      </c>
      <c r="U18" s="32">
        <f>IF('RENAKSI 2025'!V18="","",'RENAKSI 2025'!V18)</f>
        <v>0</v>
      </c>
      <c r="V18" s="27"/>
      <c r="W18" s="25" t="e">
        <f t="shared" si="2"/>
        <v>#DIV/0!</v>
      </c>
      <c r="X18" s="32">
        <f>IF('RENAKSI 2025'!X18="","",'RENAKSI 2025'!X18)</f>
        <v>0</v>
      </c>
      <c r="Y18" s="27"/>
      <c r="Z18" s="25" t="e">
        <f t="shared" si="3"/>
        <v>#DIV/0!</v>
      </c>
      <c r="AA18" s="21" t="str">
        <f>IF('RENAKSI 2025'!Z18="","",'RENAKSI 2025'!Z18)</f>
        <v>Bagian Umum dan Kepegawaian</v>
      </c>
      <c r="AB18" s="21"/>
      <c r="AC18" s="21"/>
    </row>
    <row r="19" spans="1:29" s="31" customFormat="1" ht="57.5" x14ac:dyDescent="0.35">
      <c r="A19" s="40"/>
      <c r="B19" s="72"/>
      <c r="C19" s="24"/>
      <c r="D19" s="71"/>
      <c r="E19" s="21"/>
      <c r="F19" s="25">
        <f>IF('RENAKSI 2025'!H19="","",'RENAKSI 2025'!H19)</f>
        <v>0</v>
      </c>
      <c r="G19" s="25"/>
      <c r="H19" s="25" t="e">
        <f t="shared" ref="H19:H21" si="16">IF(F19="","",G19/F19*100)</f>
        <v>#DIV/0!</v>
      </c>
      <c r="I19" s="27" t="str">
        <f>IF('RENAKSI 2025'!J19="","",'RENAKSI 2025'!J19)</f>
        <v/>
      </c>
      <c r="J19" s="72" t="str">
        <f>IF('RENAKSI 2025'!K19="","",'RENAKSI 2025'!K19)</f>
        <v/>
      </c>
      <c r="K19" s="25">
        <f>IF('RENAKSI 2025'!N19="","",'RENAKSI 2025'!N19)</f>
        <v>0</v>
      </c>
      <c r="L19" s="25"/>
      <c r="M19" s="25" t="e">
        <f t="shared" ref="M19:M21" si="17">IF(K19="","",L19/K19*100)</f>
        <v>#DIV/0!</v>
      </c>
      <c r="N19" s="25"/>
      <c r="O19" s="71"/>
      <c r="P19" s="71"/>
      <c r="Q19" s="72" t="str">
        <f>'TABEL 4 RENSTRA'!F20</f>
        <v>Pengadaan  Kendaraan  Dinas  Operasional  atau Lapangan</v>
      </c>
      <c r="R19" s="71"/>
      <c r="S19" s="71"/>
      <c r="T19" s="72" t="str">
        <f>'TABEL 4 RENSTRA'!L20</f>
        <v>Jumlah Unit Kendaraan Perorangan Dinas atau Kendaraan Dinas lapangan yang Disediakan</v>
      </c>
      <c r="U19" s="32">
        <f>IF('RENAKSI 2025'!V19="","",'RENAKSI 2025'!V19)</f>
        <v>0</v>
      </c>
      <c r="V19" s="27"/>
      <c r="W19" s="25" t="e">
        <f t="shared" ref="W19:W21" si="18">IF(U19="","",V19/U19*100)</f>
        <v>#DIV/0!</v>
      </c>
      <c r="X19" s="32">
        <f>IF('RENAKSI 2025'!X19="","",'RENAKSI 2025'!X19)</f>
        <v>0</v>
      </c>
      <c r="Y19" s="27"/>
      <c r="Z19" s="25" t="e">
        <f t="shared" ref="Z19:Z21" si="19">IF(X19="","",Y19/X19*100)</f>
        <v>#DIV/0!</v>
      </c>
      <c r="AA19" s="21" t="str">
        <f>IF('RENAKSI 2025'!Z19="","",'RENAKSI 2025'!Z19)</f>
        <v>Bagian Umum dan Kepegawaian</v>
      </c>
      <c r="AB19" s="21"/>
      <c r="AC19" s="21"/>
    </row>
    <row r="20" spans="1:29" s="31" customFormat="1" ht="34.5" x14ac:dyDescent="0.35">
      <c r="A20" s="40"/>
      <c r="B20" s="72"/>
      <c r="C20" s="24"/>
      <c r="D20" s="71"/>
      <c r="E20" s="21"/>
      <c r="F20" s="25">
        <f>IF('RENAKSI 2025'!H20="","",'RENAKSI 2025'!H20)</f>
        <v>0</v>
      </c>
      <c r="G20" s="25"/>
      <c r="H20" s="25" t="e">
        <f t="shared" si="16"/>
        <v>#DIV/0!</v>
      </c>
      <c r="I20" s="27" t="str">
        <f>IF('RENAKSI 2025'!J20="","",'RENAKSI 2025'!J20)</f>
        <v/>
      </c>
      <c r="J20" s="72" t="str">
        <f>IF('RENAKSI 2025'!K20="","",'RENAKSI 2025'!K20)</f>
        <v/>
      </c>
      <c r="K20" s="25">
        <f>IF('RENAKSI 2025'!N20="","",'RENAKSI 2025'!N20)</f>
        <v>0</v>
      </c>
      <c r="L20" s="25"/>
      <c r="M20" s="25" t="e">
        <f t="shared" si="17"/>
        <v>#DIV/0!</v>
      </c>
      <c r="N20" s="25"/>
      <c r="O20" s="71"/>
      <c r="P20" s="71"/>
      <c r="Q20" s="72" t="str">
        <f>'TABEL 4 RENSTRA'!F21</f>
        <v>Pengadaan Peralatan dan Mesin Lainnya</v>
      </c>
      <c r="R20" s="71"/>
      <c r="S20" s="71"/>
      <c r="T20" s="72" t="str">
        <f>'TABEL 4 RENSTRA'!L21</f>
        <v>Jumlah Unit Peralatan dan Mesin Lainnya yang Disediakan</v>
      </c>
      <c r="U20" s="32">
        <f>IF('RENAKSI 2025'!V20="","",'RENAKSI 2025'!V20)</f>
        <v>28</v>
      </c>
      <c r="V20" s="27"/>
      <c r="W20" s="25">
        <f t="shared" si="18"/>
        <v>0</v>
      </c>
      <c r="X20" s="32">
        <f>IF('RENAKSI 2025'!X20="","",'RENAKSI 2025'!X20)</f>
        <v>25000000</v>
      </c>
      <c r="Y20" s="27"/>
      <c r="Z20" s="25">
        <f t="shared" si="19"/>
        <v>0</v>
      </c>
      <c r="AA20" s="21" t="str">
        <f>IF('RENAKSI 2025'!Z20="","",'RENAKSI 2025'!Z20)</f>
        <v>Bagian Umum dan Kepegawaian</v>
      </c>
      <c r="AB20" s="21"/>
      <c r="AC20" s="21"/>
    </row>
    <row r="21" spans="1:29" s="31" customFormat="1" ht="34.5" x14ac:dyDescent="0.35">
      <c r="A21" s="40"/>
      <c r="B21" s="72"/>
      <c r="C21" s="24"/>
      <c r="D21" s="71"/>
      <c r="E21" s="21"/>
      <c r="F21" s="25">
        <f>IF('RENAKSI 2025'!H21="","",'RENAKSI 2025'!H21)</f>
        <v>0</v>
      </c>
      <c r="G21" s="25"/>
      <c r="H21" s="25" t="e">
        <f t="shared" si="16"/>
        <v>#DIV/0!</v>
      </c>
      <c r="I21" s="27" t="str">
        <f>IF('RENAKSI 2025'!J21="","",'RENAKSI 2025'!J21)</f>
        <v/>
      </c>
      <c r="J21" s="72" t="str">
        <f>IF('RENAKSI 2025'!K21="","",'RENAKSI 2025'!K21)</f>
        <v/>
      </c>
      <c r="K21" s="25">
        <f>IF('RENAKSI 2025'!N21="","",'RENAKSI 2025'!N21)</f>
        <v>0</v>
      </c>
      <c r="L21" s="25"/>
      <c r="M21" s="25" t="e">
        <f t="shared" si="17"/>
        <v>#DIV/0!</v>
      </c>
      <c r="N21" s="25"/>
      <c r="O21" s="71"/>
      <c r="P21" s="71"/>
      <c r="Q21" s="72" t="str">
        <f>'TABEL 4 RENSTRA'!F22</f>
        <v>Pengadaan Gedung Kantor atau Bangunan Lainnya</v>
      </c>
      <c r="R21" s="71"/>
      <c r="S21" s="71"/>
      <c r="T21" s="72" t="str">
        <f>'TABEL 4 RENSTRA'!L22</f>
        <v>Jumlah  Unit  Gedung  Kantor  atau  Bangunan Lainnya yang Disediakan</v>
      </c>
      <c r="U21" s="32">
        <f>IF('RENAKSI 2025'!V21="","",'RENAKSI 2025'!V21)</f>
        <v>0</v>
      </c>
      <c r="V21" s="27"/>
      <c r="W21" s="25" t="e">
        <f t="shared" si="18"/>
        <v>#DIV/0!</v>
      </c>
      <c r="X21" s="32">
        <f>IF('RENAKSI 2025'!X21="","",'RENAKSI 2025'!X21)</f>
        <v>0</v>
      </c>
      <c r="Y21" s="27"/>
      <c r="Z21" s="25" t="e">
        <f t="shared" si="19"/>
        <v>#DIV/0!</v>
      </c>
      <c r="AA21" s="21" t="str">
        <f>IF('RENAKSI 2025'!Z21="","",'RENAKSI 2025'!Z21)</f>
        <v>Bagian Umum dan Kepegawaian</v>
      </c>
      <c r="AB21" s="21"/>
      <c r="AC21" s="21"/>
    </row>
    <row r="22" spans="1:29" s="31" customFormat="1" ht="46" x14ac:dyDescent="0.35">
      <c r="A22" s="40"/>
      <c r="B22" s="72"/>
      <c r="C22" s="24"/>
      <c r="D22" s="71"/>
      <c r="E22" s="21"/>
      <c r="F22" s="25">
        <f>IF('RENAKSI 2025'!H22="","",'RENAKSI 2025'!H22)</f>
        <v>0</v>
      </c>
      <c r="G22" s="25"/>
      <c r="H22" s="25" t="e">
        <f t="shared" ref="H22:H32" si="20">IF(F22="","",G22/F22*100)</f>
        <v>#DIV/0!</v>
      </c>
      <c r="I22" s="27" t="str">
        <f>IF('RENAKSI 2025'!J22="","",'RENAKSI 2025'!J22)</f>
        <v/>
      </c>
      <c r="J22" s="72" t="str">
        <f>IF('RENAKSI 2025'!K22="","",'RENAKSI 2025'!K22)</f>
        <v/>
      </c>
      <c r="K22" s="25">
        <f>IF('RENAKSI 2025'!N22="","",'RENAKSI 2025'!N22)</f>
        <v>0</v>
      </c>
      <c r="L22" s="25"/>
      <c r="M22" s="25" t="e">
        <f t="shared" ref="M22:M32" si="21">IF(K22="","",L22/K22*100)</f>
        <v>#DIV/0!</v>
      </c>
      <c r="N22" s="25"/>
      <c r="O22" s="71"/>
      <c r="P22" s="71"/>
      <c r="Q22" s="72" t="str">
        <f>'TABEL 4 RENSTRA'!F23</f>
        <v>Pengadaan Sarana dan Prasarana Gedung Kantor atau Bangunan Lainnya</v>
      </c>
      <c r="R22" s="71"/>
      <c r="S22" s="71"/>
      <c r="T22" s="72" t="str">
        <f>'TABEL 4 RENSTRA'!L23</f>
        <v>Jumlah  Unit  Sarana dan Prasarana Gedung  Kantor  atau  Bangunan
Lainnya yang Disediakan</v>
      </c>
      <c r="U22" s="32">
        <f>IF('RENAKSI 2025'!V22="","",'RENAKSI 2025'!V22)</f>
        <v>0</v>
      </c>
      <c r="V22" s="27"/>
      <c r="W22" s="25" t="e">
        <f t="shared" ref="W22:W32" si="22">IF(U22="","",V22/U22*100)</f>
        <v>#DIV/0!</v>
      </c>
      <c r="X22" s="32">
        <f>IF('RENAKSI 2025'!X22="","",'RENAKSI 2025'!X22)</f>
        <v>0</v>
      </c>
      <c r="Y22" s="27"/>
      <c r="Z22" s="25" t="e">
        <f t="shared" ref="Z22:Z32" si="23">IF(X22="","",Y22/X22*100)</f>
        <v>#DIV/0!</v>
      </c>
      <c r="AA22" s="21" t="str">
        <f>IF('RENAKSI 2025'!Z22="","",'RENAKSI 2025'!Z22)</f>
        <v>Bagian Umum dan Kepegawaian</v>
      </c>
      <c r="AB22" s="21"/>
      <c r="AC22" s="21"/>
    </row>
    <row r="23" spans="1:29" s="31" customFormat="1" ht="47.5" customHeight="1" x14ac:dyDescent="0.35">
      <c r="A23" s="40"/>
      <c r="B23" s="72"/>
      <c r="C23" s="24"/>
      <c r="D23" s="71"/>
      <c r="E23" s="21"/>
      <c r="F23" s="25">
        <f>IF('RENAKSI 2025'!H23="","",'RENAKSI 2025'!H23)</f>
        <v>70</v>
      </c>
      <c r="G23" s="25"/>
      <c r="H23" s="25">
        <f t="shared" si="20"/>
        <v>0</v>
      </c>
      <c r="I23" s="27" t="str">
        <f>IF('RENAKSI 2025'!J23="","",'RENAKSI 2025'!J23)</f>
        <v/>
      </c>
      <c r="J23" s="72" t="str">
        <f>IF('RENAKSI 2025'!K23="","",'RENAKSI 2025'!K23)</f>
        <v/>
      </c>
      <c r="K23" s="25">
        <f>IF('RENAKSI 2025'!N23="","",'RENAKSI 2025'!N23)</f>
        <v>70</v>
      </c>
      <c r="L23" s="25"/>
      <c r="M23" s="25">
        <f t="shared" si="21"/>
        <v>0</v>
      </c>
      <c r="N23" s="25"/>
      <c r="O23" s="71"/>
      <c r="P23" s="207" t="str">
        <f>'TABEL 4 RENSTRA'!E24</f>
        <v>Penyediaan Jasa Penunjang Urusan Pemerintahan Daerah</v>
      </c>
      <c r="Q23" s="263"/>
      <c r="R23" s="71"/>
      <c r="S23" s="207" t="str">
        <f>'TABEL 4 RENSTRA'!K24</f>
        <v>Persentase penyediaan jasa penunjang urusan pemerintahan daerah yang terpenuhi</v>
      </c>
      <c r="T23" s="263"/>
      <c r="U23" s="32">
        <f>IF('RENAKSI 2025'!V23="","",'RENAKSI 2025'!V23)</f>
        <v>90</v>
      </c>
      <c r="V23" s="27"/>
      <c r="W23" s="25">
        <f t="shared" si="22"/>
        <v>0</v>
      </c>
      <c r="X23" s="32">
        <f>IF('RENAKSI 2025'!X23="","",'RENAKSI 2025'!X23)</f>
        <v>2167931284</v>
      </c>
      <c r="Y23" s="27"/>
      <c r="Z23" s="25">
        <f t="shared" si="23"/>
        <v>0</v>
      </c>
      <c r="AA23" s="21" t="str">
        <f>IF('RENAKSI 2025'!Z23="","",'RENAKSI 2025'!Z23)</f>
        <v/>
      </c>
      <c r="AB23" s="21"/>
      <c r="AC23" s="21"/>
    </row>
    <row r="24" spans="1:29" s="31" customFormat="1" ht="34.5" x14ac:dyDescent="0.35">
      <c r="A24" s="40"/>
      <c r="B24" s="72"/>
      <c r="C24" s="24"/>
      <c r="D24" s="71"/>
      <c r="E24" s="21"/>
      <c r="F24" s="25">
        <f>IF('RENAKSI 2025'!H24="","",'RENAKSI 2025'!H24)</f>
        <v>9</v>
      </c>
      <c r="G24" s="25"/>
      <c r="H24" s="25">
        <f t="shared" si="20"/>
        <v>0</v>
      </c>
      <c r="I24" s="27" t="str">
        <f>IF('RENAKSI 2025'!J24="","",'RENAKSI 2025'!J24)</f>
        <v/>
      </c>
      <c r="J24" s="72" t="str">
        <f>IF('RENAKSI 2025'!K24="","",'RENAKSI 2025'!K24)</f>
        <v/>
      </c>
      <c r="K24" s="25">
        <f>IF('RENAKSI 2025'!N24="","",'RENAKSI 2025'!N24)</f>
        <v>9</v>
      </c>
      <c r="L24" s="25"/>
      <c r="M24" s="25">
        <f t="shared" si="21"/>
        <v>0</v>
      </c>
      <c r="N24" s="25"/>
      <c r="O24" s="71"/>
      <c r="P24" s="71"/>
      <c r="Q24" s="72" t="str">
        <f>'TABEL 4 RENSTRA'!F25</f>
        <v xml:space="preserve">Penyediaan Jasa Surat Menyurat </v>
      </c>
      <c r="R24" s="71"/>
      <c r="S24" s="71"/>
      <c r="T24" s="72" t="str">
        <f>'TABEL 4 RENSTRA'!L25</f>
        <v>Jumlah     Laporan     Penyediaan     Jasa     Surat Menyurat</v>
      </c>
      <c r="U24" s="32">
        <f>IF('RENAKSI 2025'!V24="","",'RENAKSI 2025'!V24)</f>
        <v>108</v>
      </c>
      <c r="V24" s="27"/>
      <c r="W24" s="25">
        <f t="shared" si="22"/>
        <v>0</v>
      </c>
      <c r="X24" s="32">
        <f>IF('RENAKSI 2025'!X24="","",'RENAKSI 2025'!X24)</f>
        <v>920000</v>
      </c>
      <c r="Y24" s="27"/>
      <c r="Z24" s="25">
        <f t="shared" si="23"/>
        <v>0</v>
      </c>
      <c r="AA24" s="21" t="str">
        <f>IF('RENAKSI 2025'!Z24="","",'RENAKSI 2025'!Z24)</f>
        <v>Bagian Umum dan Kepegawaian</v>
      </c>
      <c r="AB24" s="21"/>
      <c r="AC24" s="21"/>
    </row>
    <row r="25" spans="1:29" s="31" customFormat="1" ht="57.5" x14ac:dyDescent="0.35">
      <c r="A25" s="40"/>
      <c r="B25" s="72"/>
      <c r="C25" s="24"/>
      <c r="D25" s="71"/>
      <c r="E25" s="21"/>
      <c r="F25" s="25">
        <f>IF('RENAKSI 2025'!H25="","",'RENAKSI 2025'!H25)</f>
        <v>12</v>
      </c>
      <c r="G25" s="25"/>
      <c r="H25" s="25">
        <f t="shared" si="20"/>
        <v>0</v>
      </c>
      <c r="I25" s="27" t="str">
        <f>IF('RENAKSI 2025'!J25="","",'RENAKSI 2025'!J25)</f>
        <v/>
      </c>
      <c r="J25" s="72" t="str">
        <f>IF('RENAKSI 2025'!K25="","",'RENAKSI 2025'!K25)</f>
        <v/>
      </c>
      <c r="K25" s="25">
        <f>IF('RENAKSI 2025'!N25="","",'RENAKSI 2025'!N25)</f>
        <v>12</v>
      </c>
      <c r="L25" s="25"/>
      <c r="M25" s="25">
        <f t="shared" si="21"/>
        <v>0</v>
      </c>
      <c r="N25" s="25"/>
      <c r="O25" s="71"/>
      <c r="P25" s="71"/>
      <c r="Q25" s="72" t="str">
        <f>'TABEL 4 RENSTRA'!F26</f>
        <v>Penyediaan Jasa Komunikasi, Sumber daya Air dan Listrik</v>
      </c>
      <c r="R25" s="71"/>
      <c r="S25" s="71"/>
      <c r="T25" s="72" t="str">
        <f>'TABEL 4 RENSTRA'!L26</f>
        <v>Jumlah  Laporan  Penyediaan  Jasa  Komunikasi, Sumber Daya Air dan Listrik yang Disediakan</v>
      </c>
      <c r="U25" s="32">
        <f>IF('RENAKSI 2025'!V25="","",'RENAKSI 2025'!V25)</f>
        <v>217</v>
      </c>
      <c r="V25" s="27"/>
      <c r="W25" s="25">
        <f t="shared" si="22"/>
        <v>0</v>
      </c>
      <c r="X25" s="32">
        <f>IF('RENAKSI 2025'!X25="","",'RENAKSI 2025'!X25)</f>
        <v>102156084</v>
      </c>
      <c r="Y25" s="27"/>
      <c r="Z25" s="25">
        <f t="shared" si="23"/>
        <v>0</v>
      </c>
      <c r="AA25" s="21" t="str">
        <f>IF('RENAKSI 2025'!Z25="","",'RENAKSI 2025'!Z25)</f>
        <v>Bagian Umum dan Kepegawaian</v>
      </c>
      <c r="AB25" s="21"/>
      <c r="AC25" s="21"/>
    </row>
    <row r="26" spans="1:29" s="31" customFormat="1" ht="46" x14ac:dyDescent="0.35">
      <c r="A26" s="40"/>
      <c r="B26" s="72"/>
      <c r="C26" s="24"/>
      <c r="D26" s="71"/>
      <c r="E26" s="21"/>
      <c r="F26" s="25">
        <f>IF('RENAKSI 2025'!H26="","",'RENAKSI 2025'!H26)</f>
        <v>81</v>
      </c>
      <c r="G26" s="25"/>
      <c r="H26" s="25">
        <f t="shared" si="20"/>
        <v>0</v>
      </c>
      <c r="I26" s="27" t="str">
        <f>IF('RENAKSI 2025'!J26="","",'RENAKSI 2025'!J26)</f>
        <v/>
      </c>
      <c r="J26" s="72" t="str">
        <f>IF('RENAKSI 2025'!K26="","",'RENAKSI 2025'!K26)</f>
        <v/>
      </c>
      <c r="K26" s="25">
        <f>IF('RENAKSI 2025'!N26="","",'RENAKSI 2025'!N26)</f>
        <v>81</v>
      </c>
      <c r="L26" s="25"/>
      <c r="M26" s="25">
        <f t="shared" si="21"/>
        <v>0</v>
      </c>
      <c r="N26" s="25"/>
      <c r="O26" s="71"/>
      <c r="P26" s="71"/>
      <c r="Q26" s="72" t="str">
        <f>'TABEL 4 RENSTRA'!F27</f>
        <v xml:space="preserve">Penyediaan Jasa Pelayanan Umum Kantor </v>
      </c>
      <c r="R26" s="71"/>
      <c r="S26" s="71"/>
      <c r="T26" s="72" t="str">
        <f>'TABEL 4 RENSTRA'!L27</f>
        <v>Jumlah   Laporan   Penyediaan   Jasa   Pelayanan Umum Kantor yang Disediakan</v>
      </c>
      <c r="U26" s="32">
        <f>IF('RENAKSI 2025'!V26="","",'RENAKSI 2025'!V26)</f>
        <v>108</v>
      </c>
      <c r="V26" s="27"/>
      <c r="W26" s="25">
        <f t="shared" si="22"/>
        <v>0</v>
      </c>
      <c r="X26" s="32">
        <f>IF('RENAKSI 2025'!X26="","",'RENAKSI 2025'!X26)</f>
        <v>2064855200</v>
      </c>
      <c r="Y26" s="27"/>
      <c r="Z26" s="25">
        <f t="shared" si="23"/>
        <v>0</v>
      </c>
      <c r="AA26" s="21" t="str">
        <f>IF('RENAKSI 2025'!Z26="","",'RENAKSI 2025'!Z26)</f>
        <v>Bagian Umum dan Kepegawaian</v>
      </c>
      <c r="AB26" s="21"/>
      <c r="AC26" s="21"/>
    </row>
    <row r="27" spans="1:29" s="31" customFormat="1" ht="47.5" customHeight="1" x14ac:dyDescent="0.35">
      <c r="A27" s="40"/>
      <c r="B27" s="72"/>
      <c r="C27" s="24"/>
      <c r="D27" s="71"/>
      <c r="E27" s="21"/>
      <c r="F27" s="25">
        <f>IF('RENAKSI 2025'!H27="","",'RENAKSI 2025'!H27)</f>
        <v>70</v>
      </c>
      <c r="G27" s="25"/>
      <c r="H27" s="25">
        <f t="shared" si="20"/>
        <v>0</v>
      </c>
      <c r="I27" s="27" t="str">
        <f>IF('RENAKSI 2025'!J27="","",'RENAKSI 2025'!J27)</f>
        <v/>
      </c>
      <c r="J27" s="72" t="str">
        <f>IF('RENAKSI 2025'!K27="","",'RENAKSI 2025'!K27)</f>
        <v/>
      </c>
      <c r="K27" s="25">
        <f>IF('RENAKSI 2025'!N27="","",'RENAKSI 2025'!N27)</f>
        <v>70</v>
      </c>
      <c r="L27" s="25"/>
      <c r="M27" s="25">
        <f t="shared" si="21"/>
        <v>0</v>
      </c>
      <c r="N27" s="25"/>
      <c r="O27" s="71"/>
      <c r="P27" s="207" t="str">
        <f>'TABEL 4 RENSTRA'!E28</f>
        <v>Pemeliharaan Barang Milik Daerah Penunjang Urusan Pemerintahan Daerah</v>
      </c>
      <c r="Q27" s="263"/>
      <c r="R27" s="71"/>
      <c r="S27" s="207" t="str">
        <f>'TABEL 4 RENSTRA'!K28</f>
        <v xml:space="preserve">Persentase ketersediaan Barang Milik Daerah berkondisi baik </v>
      </c>
      <c r="T27" s="263"/>
      <c r="U27" s="32">
        <f>IF('RENAKSI 2025'!V27="","",'RENAKSI 2025'!V27)</f>
        <v>90</v>
      </c>
      <c r="V27" s="27"/>
      <c r="W27" s="25">
        <f t="shared" si="22"/>
        <v>0</v>
      </c>
      <c r="X27" s="32">
        <f>IF('RENAKSI 2025'!X27="","",'RENAKSI 2025'!X27)</f>
        <v>688685000</v>
      </c>
      <c r="Y27" s="27"/>
      <c r="Z27" s="25">
        <f t="shared" si="23"/>
        <v>0</v>
      </c>
      <c r="AA27" s="21" t="str">
        <f>IF('RENAKSI 2025'!Z27="","",'RENAKSI 2025'!Z27)</f>
        <v/>
      </c>
      <c r="AB27" s="21"/>
      <c r="AC27" s="21"/>
    </row>
    <row r="28" spans="1:29" s="31" customFormat="1" ht="69" x14ac:dyDescent="0.35">
      <c r="A28" s="40"/>
      <c r="B28" s="72"/>
      <c r="C28" s="24"/>
      <c r="D28" s="71"/>
      <c r="E28" s="21"/>
      <c r="F28" s="25">
        <f>IF('RENAKSI 2025'!H29="","",'RENAKSI 2025'!H29)</f>
        <v>0</v>
      </c>
      <c r="G28" s="25"/>
      <c r="H28" s="25" t="e">
        <f t="shared" si="20"/>
        <v>#DIV/0!</v>
      </c>
      <c r="I28" s="27" t="str">
        <f>IF('RENAKSI 2025'!J29="","",'RENAKSI 2025'!J29)</f>
        <v/>
      </c>
      <c r="J28" s="72" t="str">
        <f>IF('RENAKSI 2025'!K29="","",'RENAKSI 2025'!K29)</f>
        <v/>
      </c>
      <c r="K28" s="25">
        <f>IF('RENAKSI 2025'!N29="","",'RENAKSI 2025'!N29)</f>
        <v>0</v>
      </c>
      <c r="L28" s="25"/>
      <c r="M28" s="25" t="e">
        <f t="shared" si="21"/>
        <v>#DIV/0!</v>
      </c>
      <c r="N28" s="25"/>
      <c r="O28" s="71"/>
      <c r="P28" s="71"/>
      <c r="Q28" s="72" t="str">
        <f>'TABEL 4 RENSTRA'!F30</f>
        <v>Penyediaan Jasa Pemeliharaan, Biaya Pemeliharaan, Pajak dan Perizinan Kendaraan Dinas Operasional atau Lapangan</v>
      </c>
      <c r="R28" s="71"/>
      <c r="S28" s="71"/>
      <c r="T28" s="72" t="str">
        <f>'TABEL 4 RENSTRA'!L30</f>
        <v>Jumlah Kendaraan Dinas Operasional atau Lapangan yang Dipelihara dan dibayarkan Pajak dan Perizinannya</v>
      </c>
      <c r="U28" s="32">
        <f>IF('RENAKSI 2025'!V29="","",'RENAKSI 2025'!V29)</f>
        <v>0</v>
      </c>
      <c r="V28" s="27"/>
      <c r="W28" s="25" t="e">
        <f t="shared" si="22"/>
        <v>#DIV/0!</v>
      </c>
      <c r="X28" s="32">
        <f>IF('RENAKSI 2025'!X29="","",'RENAKSI 2025'!X29)</f>
        <v>0</v>
      </c>
      <c r="Y28" s="27"/>
      <c r="Z28" s="25" t="e">
        <f t="shared" si="23"/>
        <v>#DIV/0!</v>
      </c>
      <c r="AA28" s="21" t="str">
        <f>IF('RENAKSI 2025'!Z29="","",'RENAKSI 2025'!Z29)</f>
        <v>Bagian Umum dan Kepegawaian</v>
      </c>
      <c r="AB28" s="21"/>
      <c r="AC28" s="21"/>
    </row>
    <row r="29" spans="1:29" s="31" customFormat="1" ht="34.5" x14ac:dyDescent="0.35">
      <c r="A29" s="40"/>
      <c r="B29" s="72"/>
      <c r="C29" s="24"/>
      <c r="D29" s="71"/>
      <c r="E29" s="21"/>
      <c r="F29" s="25">
        <f>IF('RENAKSI 2025'!H30="","",'RENAKSI 2025'!H30)</f>
        <v>21</v>
      </c>
      <c r="G29" s="25"/>
      <c r="H29" s="25">
        <f t="shared" si="20"/>
        <v>0</v>
      </c>
      <c r="I29" s="27" t="str">
        <f>IF('RENAKSI 2025'!J30="","",'RENAKSI 2025'!J30)</f>
        <v/>
      </c>
      <c r="J29" s="72" t="str">
        <f>IF('RENAKSI 2025'!K30="","",'RENAKSI 2025'!K30)</f>
        <v/>
      </c>
      <c r="K29" s="25">
        <f>IF('RENAKSI 2025'!N30="","",'RENAKSI 2025'!N30)</f>
        <v>21</v>
      </c>
      <c r="L29" s="25"/>
      <c r="M29" s="25">
        <f t="shared" si="21"/>
        <v>0</v>
      </c>
      <c r="N29" s="25"/>
      <c r="O29" s="71"/>
      <c r="P29" s="71"/>
      <c r="Q29" s="72" t="str">
        <f>'TABEL 4 RENSTRA'!F31</f>
        <v>Pemeliharaan Peralatan dan Mesin Lainnya</v>
      </c>
      <c r="R29" s="71"/>
      <c r="S29" s="71"/>
      <c r="T29" s="72" t="str">
        <f>'TABEL 4 RENSTRA'!L31</f>
        <v>Jumlah Peralatan dan Mesin Lainnya yang Dipelihara</v>
      </c>
      <c r="U29" s="32">
        <f>IF('RENAKSI 2025'!V30="","",'RENAKSI 2025'!V30)</f>
        <v>21</v>
      </c>
      <c r="V29" s="27"/>
      <c r="W29" s="25">
        <f t="shared" si="22"/>
        <v>0</v>
      </c>
      <c r="X29" s="32">
        <f>IF('RENAKSI 2025'!X30="","",'RENAKSI 2025'!X30)</f>
        <v>100610000</v>
      </c>
      <c r="Y29" s="27"/>
      <c r="Z29" s="25">
        <f t="shared" si="23"/>
        <v>0</v>
      </c>
      <c r="AA29" s="21" t="str">
        <f>IF('RENAKSI 2025'!Z30="","",'RENAKSI 2025'!Z30)</f>
        <v>Bagian Umum dan Kepegawaian</v>
      </c>
      <c r="AB29" s="21"/>
      <c r="AC29" s="21"/>
    </row>
    <row r="30" spans="1:29" s="31" customFormat="1" ht="46" x14ac:dyDescent="0.35">
      <c r="A30" s="40"/>
      <c r="B30" s="72"/>
      <c r="C30" s="24"/>
      <c r="D30" s="71"/>
      <c r="E30" s="21"/>
      <c r="F30" s="25">
        <f>IF('RENAKSI 2025'!H31="","",'RENAKSI 2025'!H31)</f>
        <v>0</v>
      </c>
      <c r="G30" s="25"/>
      <c r="H30" s="25" t="e">
        <f t="shared" si="20"/>
        <v>#DIV/0!</v>
      </c>
      <c r="I30" s="27" t="str">
        <f>IF('RENAKSI 2025'!J31="","",'RENAKSI 2025'!J31)</f>
        <v/>
      </c>
      <c r="J30" s="72" t="str">
        <f>IF('RENAKSI 2025'!K31="","",'RENAKSI 2025'!K31)</f>
        <v/>
      </c>
      <c r="K30" s="25">
        <f>IF('RENAKSI 2025'!N31="","",'RENAKSI 2025'!N31)</f>
        <v>0</v>
      </c>
      <c r="L30" s="25"/>
      <c r="M30" s="25" t="e">
        <f t="shared" si="21"/>
        <v>#DIV/0!</v>
      </c>
      <c r="N30" s="25"/>
      <c r="O30" s="71"/>
      <c r="P30" s="71"/>
      <c r="Q30" s="72" t="str">
        <f>'TABEL 4 RENSTRA'!F32</f>
        <v>Pemeliharaan/ Rehabilitasi Gedung Kantor dan Bangunan Lainnya</v>
      </c>
      <c r="R30" s="71"/>
      <c r="S30" s="71"/>
      <c r="T30" s="72" t="str">
        <f>'TABEL 4 RENSTRA'!L32</f>
        <v>Jumlah Gedung Kantor dan Bangunan Lainnya yang Dipelihara/ Direhabilitasi</v>
      </c>
      <c r="U30" s="32">
        <f>IF('RENAKSI 2025'!V31="","",'RENAKSI 2025'!V31)</f>
        <v>1</v>
      </c>
      <c r="V30" s="27"/>
      <c r="W30" s="25">
        <f t="shared" si="22"/>
        <v>0</v>
      </c>
      <c r="X30" s="32">
        <f>IF('RENAKSI 2025'!X31="","",'RENAKSI 2025'!X31)</f>
        <v>0</v>
      </c>
      <c r="Y30" s="27"/>
      <c r="Z30" s="25" t="e">
        <f t="shared" si="23"/>
        <v>#DIV/0!</v>
      </c>
      <c r="AA30" s="21" t="str">
        <f>IF('RENAKSI 2025'!Z31="","",'RENAKSI 2025'!Z31)</f>
        <v>Bagian Umum dan Kepegawaian</v>
      </c>
      <c r="AB30" s="21"/>
      <c r="AC30" s="21"/>
    </row>
    <row r="31" spans="1:29" s="31" customFormat="1" ht="59" customHeight="1" x14ac:dyDescent="0.35">
      <c r="A31" s="40"/>
      <c r="B31" s="176"/>
      <c r="C31" s="24"/>
      <c r="D31" s="175"/>
      <c r="E31" s="21"/>
      <c r="F31" s="25">
        <f>IF('RENAKSI 2025'!H31="","",'RENAKSI 2025'!H31)</f>
        <v>0</v>
      </c>
      <c r="G31" s="25"/>
      <c r="H31" s="25" t="e">
        <f t="shared" ref="H31" si="24">IF(F31="","",G31/F31*100)</f>
        <v>#DIV/0!</v>
      </c>
      <c r="I31" s="27" t="str">
        <f>IF('RENAKSI 2025'!J31="","",'RENAKSI 2025'!J31)</f>
        <v/>
      </c>
      <c r="J31" s="176" t="str">
        <f>IF('RENAKSI 2025'!K31="","",'RENAKSI 2025'!K31)</f>
        <v/>
      </c>
      <c r="K31" s="25">
        <f>IF('RENAKSI 2025'!N31="","",'RENAKSI 2025'!N31)</f>
        <v>0</v>
      </c>
      <c r="L31" s="25"/>
      <c r="M31" s="25" t="e">
        <f t="shared" ref="M31" si="25">IF(K31="","",L31/K31*100)</f>
        <v>#DIV/0!</v>
      </c>
      <c r="N31" s="25"/>
      <c r="O31" s="175"/>
      <c r="P31" s="175"/>
      <c r="Q31" s="176" t="str">
        <f>'TABEL 4 RENSTRA'!F32</f>
        <v>Pemeliharaan/ Rehabilitasi Gedung Kantor dan Bangunan Lainnya</v>
      </c>
      <c r="R31" s="175"/>
      <c r="S31" s="175"/>
      <c r="T31" s="176" t="str">
        <f>'TABEL 4 RENSTRA'!L32</f>
        <v>Jumlah Gedung Kantor dan Bangunan Lainnya yang Dipelihara/ Direhabilitasi</v>
      </c>
      <c r="U31" s="32">
        <f>IF('RENAKSI 2025'!V31="","",'RENAKSI 2025'!V31)</f>
        <v>1</v>
      </c>
      <c r="V31" s="27"/>
      <c r="W31" s="25">
        <f t="shared" ref="W31" si="26">IF(U31="","",V31/U31*100)</f>
        <v>0</v>
      </c>
      <c r="X31" s="32">
        <f>IF('RENAKSI 2025'!X31="","",'RENAKSI 2025'!X31)</f>
        <v>0</v>
      </c>
      <c r="Y31" s="27"/>
      <c r="Z31" s="25" t="e">
        <f t="shared" ref="Z31" si="27">IF(X31="","",Y31/X31*100)</f>
        <v>#DIV/0!</v>
      </c>
      <c r="AA31" s="21" t="str">
        <f>IF('RENAKSI 2025'!Z31="","",'RENAKSI 2025'!Z31)</f>
        <v>Bagian Umum dan Kepegawaian</v>
      </c>
      <c r="AB31" s="21"/>
      <c r="AC31" s="21"/>
    </row>
    <row r="32" spans="1:29" s="31" customFormat="1" ht="59" customHeight="1" x14ac:dyDescent="0.35">
      <c r="A32" s="40"/>
      <c r="B32" s="72"/>
      <c r="C32" s="24"/>
      <c r="D32" s="71"/>
      <c r="E32" s="21"/>
      <c r="F32" s="25">
        <f>IF('RENAKSI 2025'!H32="","",'RENAKSI 2025'!H32)</f>
        <v>9</v>
      </c>
      <c r="G32" s="25"/>
      <c r="H32" s="25">
        <f t="shared" si="20"/>
        <v>0</v>
      </c>
      <c r="I32" s="27" t="str">
        <f>IF('RENAKSI 2025'!J32="","",'RENAKSI 2025'!J32)</f>
        <v/>
      </c>
      <c r="J32" s="72" t="str">
        <f>IF('RENAKSI 2025'!K32="","",'RENAKSI 2025'!K32)</f>
        <v/>
      </c>
      <c r="K32" s="25">
        <f>IF('RENAKSI 2025'!N32="","",'RENAKSI 2025'!N32)</f>
        <v>9</v>
      </c>
      <c r="L32" s="25"/>
      <c r="M32" s="25">
        <f t="shared" si="21"/>
        <v>0</v>
      </c>
      <c r="N32" s="25"/>
      <c r="O32" s="71"/>
      <c r="P32" s="71"/>
      <c r="Q32" s="72" t="str">
        <f>'TABEL 4 RENSTRA'!F33</f>
        <v>Pemeliharaan/ Rehabilitasi Sarana dan Prasarana Gedung Kantor atau Bangunan Lainnya</v>
      </c>
      <c r="R32" s="71"/>
      <c r="S32" s="71"/>
      <c r="T32" s="72" t="str">
        <f>'TABEL 4 RENSTRA'!L33</f>
        <v>Jumlah Sarana dan Prasarana Gedung Kantor atau Bangunan Lainnya yang Dipelihara/ Direhabilitasi</v>
      </c>
      <c r="U32" s="32">
        <f>IF('RENAKSI 2025'!V32="","",'RENAKSI 2025'!V32)</f>
        <v>13</v>
      </c>
      <c r="V32" s="27"/>
      <c r="W32" s="25">
        <f t="shared" si="22"/>
        <v>0</v>
      </c>
      <c r="X32" s="32">
        <f>IF('RENAKSI 2025'!X32="","",'RENAKSI 2025'!X32)</f>
        <v>389732000</v>
      </c>
      <c r="Y32" s="27"/>
      <c r="Z32" s="25">
        <f t="shared" si="23"/>
        <v>0</v>
      </c>
      <c r="AA32" s="21" t="str">
        <f>IF('RENAKSI 2025'!Z32="","",'RENAKSI 2025'!Z32)</f>
        <v>Bagian Umum dan Kepegawaian</v>
      </c>
      <c r="AB32" s="21"/>
      <c r="AC32" s="21"/>
    </row>
    <row r="33" spans="1:29" s="31" customFormat="1" ht="34.5" x14ac:dyDescent="0.35">
      <c r="A33" s="40" t="str">
        <f>'TABEL 3 RENSTRA'!B7</f>
        <v>1.2.</v>
      </c>
      <c r="B33" s="30" t="str">
        <f>'TABEL 3 RENSTRA'!C7</f>
        <v>Meningkatnya Kualitas Layanan Publik yang Transparan dan Akuntabel di Kecamatan dan Kelurahan</v>
      </c>
      <c r="C33" s="24" t="str">
        <f>'TABEL 3 RENSTRA'!E7</f>
        <v>1.2.</v>
      </c>
      <c r="D33" s="12" t="str">
        <f>'TABEL 3 RENSTRA'!F7</f>
        <v>Nilai Survey Kepuasan Masyarakat pada Kecamatan Padang Panjang Barat</v>
      </c>
      <c r="E33" s="21" t="str">
        <f>IF('TABEL 3 RENSTRA'!G7="","",'TABEL 3 RENSTRA'!G7)</f>
        <v>Angka</v>
      </c>
      <c r="F33" s="25">
        <f>IF('RENAKSI 2025'!H33="","",'RENAKSI 2025'!H33)</f>
        <v>0</v>
      </c>
      <c r="G33" s="25">
        <v>0</v>
      </c>
      <c r="H33" s="25">
        <v>0</v>
      </c>
      <c r="I33" s="27" t="str">
        <f>IF('RENAKSI 2025'!J33="","",'RENAKSI 2025'!J33)</f>
        <v/>
      </c>
      <c r="J33" s="30" t="str">
        <f>IF('RENAKSI 2025'!K33="","",'RENAKSI 2025'!K33)</f>
        <v/>
      </c>
      <c r="K33" s="25">
        <f>IF('RENAKSI 2025'!N33="","",'RENAKSI 2025'!N33)</f>
        <v>0</v>
      </c>
      <c r="L33" s="25">
        <v>0</v>
      </c>
      <c r="M33" s="25">
        <v>0</v>
      </c>
      <c r="N33" s="25"/>
      <c r="O33" s="229"/>
      <c r="P33" s="217"/>
      <c r="Q33" s="218"/>
      <c r="R33" s="229"/>
      <c r="S33" s="217"/>
      <c r="T33" s="218"/>
      <c r="U33" s="36"/>
      <c r="V33" s="37"/>
      <c r="W33" s="38"/>
      <c r="X33" s="36"/>
      <c r="Y33" s="37"/>
      <c r="Z33" s="38"/>
      <c r="AA33" s="39"/>
      <c r="AB33" s="39"/>
      <c r="AC33" s="39"/>
    </row>
    <row r="34" spans="1:29" s="31" customFormat="1" ht="37.5" customHeight="1" x14ac:dyDescent="0.35">
      <c r="A34" s="40"/>
      <c r="B34" s="30"/>
      <c r="C34" s="24"/>
      <c r="D34" s="12"/>
      <c r="E34" s="21"/>
      <c r="F34" s="25">
        <f>IF('RENAKSI 2025'!H34="","",'RENAKSI 2025'!H34)</f>
        <v>75</v>
      </c>
      <c r="G34" s="25">
        <v>75</v>
      </c>
      <c r="H34" s="25">
        <f t="shared" si="0"/>
        <v>100</v>
      </c>
      <c r="I34" s="27" t="str">
        <f>IF('RENAKSI 2025'!J34="","",'RENAKSI 2025'!J34)</f>
        <v/>
      </c>
      <c r="J34" s="30" t="str">
        <f>IF('RENAKSI 2025'!K34="","",'RENAKSI 2025'!K34)</f>
        <v/>
      </c>
      <c r="K34" s="25">
        <f>IF('RENAKSI 2025'!N34="","",'RENAKSI 2025'!N34)</f>
        <v>75</v>
      </c>
      <c r="L34" s="25">
        <v>75</v>
      </c>
      <c r="M34" s="25">
        <f t="shared" si="1"/>
        <v>100</v>
      </c>
      <c r="N34" s="25"/>
      <c r="O34" s="207" t="str">
        <f>'TABEL 4 RENSTRA'!D35</f>
        <v>Program Penyelenggaraan Pemerintahan dan Pelayanan Publik</v>
      </c>
      <c r="P34" s="207"/>
      <c r="Q34" s="263"/>
      <c r="R34" s="207" t="str">
        <f>'TABEL 4 RENSTRA'!J35</f>
        <v>Persentase Tingkat Layanan pada Kecamatan Padang Panjang Barat</v>
      </c>
      <c r="S34" s="207"/>
      <c r="T34" s="263"/>
      <c r="U34" s="32">
        <f>IF('RENAKSI 2025'!V34="","",'RENAKSI 2025'!V34)</f>
        <v>100</v>
      </c>
      <c r="V34" s="27"/>
      <c r="W34" s="25">
        <f t="shared" si="2"/>
        <v>0</v>
      </c>
      <c r="X34" s="32">
        <f>IF('RENAKSI 2025'!X34="","",'RENAKSI 2025'!X34)</f>
        <v>1346361023</v>
      </c>
      <c r="Y34" s="27"/>
      <c r="Z34" s="25">
        <f t="shared" si="3"/>
        <v>0</v>
      </c>
      <c r="AA34" s="21" t="str">
        <f>IF('RENAKSI 2025'!Z34="","",'RENAKSI 2025'!Z34)</f>
        <v/>
      </c>
      <c r="AB34" s="21"/>
      <c r="AC34" s="21"/>
    </row>
    <row r="35" spans="1:29" s="31" customFormat="1" ht="34.5" customHeight="1" x14ac:dyDescent="0.35">
      <c r="A35" s="40"/>
      <c r="B35" s="30"/>
      <c r="C35" s="24"/>
      <c r="D35" s="12"/>
      <c r="E35" s="21"/>
      <c r="F35" s="25">
        <f>IF('RENAKSI 2025'!H35="","",'RENAKSI 2025'!H35)</f>
        <v>4</v>
      </c>
      <c r="G35" s="25">
        <v>9</v>
      </c>
      <c r="H35" s="25">
        <f t="shared" si="0"/>
        <v>225</v>
      </c>
      <c r="I35" s="27" t="str">
        <f>IF('RENAKSI 2025'!J35="","",'RENAKSI 2025'!J35)</f>
        <v/>
      </c>
      <c r="J35" s="30" t="str">
        <f>IF('RENAKSI 2025'!K35="","",'RENAKSI 2025'!K35)</f>
        <v/>
      </c>
      <c r="K35" s="25">
        <f>IF('RENAKSI 2025'!N35="","",'RENAKSI 2025'!N35)</f>
        <v>4</v>
      </c>
      <c r="L35" s="25">
        <v>9</v>
      </c>
      <c r="M35" s="25">
        <f t="shared" si="1"/>
        <v>225</v>
      </c>
      <c r="N35" s="25"/>
      <c r="O35" s="12"/>
      <c r="P35" s="207" t="str">
        <f>'TABEL 4 RENSTRA'!E36</f>
        <v>Koordinasi Penyelenggaraan Kegiatan Pemerintahan di Tingkat Kecamatan</v>
      </c>
      <c r="Q35" s="263"/>
      <c r="R35" s="12"/>
      <c r="S35" s="207" t="str">
        <f>'TABEL 4 RENSTRA'!K36</f>
        <v>Jumlah koordinasi yang dilaksanakan ditingkat kecamatan</v>
      </c>
      <c r="T35" s="263"/>
      <c r="U35" s="32">
        <f>IF('RENAKSI 2025'!V35="","",'RENAKSI 2025'!V35)</f>
        <v>4</v>
      </c>
      <c r="V35" s="27"/>
      <c r="W35" s="25">
        <f t="shared" si="2"/>
        <v>0</v>
      </c>
      <c r="X35" s="32">
        <f>IF('RENAKSI 2025'!X35="","",'RENAKSI 2025'!X35)</f>
        <v>0</v>
      </c>
      <c r="Y35" s="27"/>
      <c r="Z35" s="25" t="e">
        <f t="shared" si="3"/>
        <v>#DIV/0!</v>
      </c>
      <c r="AA35" s="21" t="str">
        <f>IF('RENAKSI 2025'!Z35="","",'RENAKSI 2025'!Z35)</f>
        <v/>
      </c>
      <c r="AB35" s="21"/>
      <c r="AC35" s="21"/>
    </row>
    <row r="36" spans="1:29" s="31" customFormat="1" ht="46" x14ac:dyDescent="0.35">
      <c r="A36" s="40"/>
      <c r="B36" s="30"/>
      <c r="C36" s="24"/>
      <c r="D36" s="12"/>
      <c r="E36" s="21"/>
      <c r="F36" s="25">
        <f>IF('RENAKSI 2025'!H36="","",'RENAKSI 2025'!H36)</f>
        <v>0</v>
      </c>
      <c r="G36" s="25">
        <v>510</v>
      </c>
      <c r="H36" s="25" t="e">
        <f t="shared" si="0"/>
        <v>#DIV/0!</v>
      </c>
      <c r="I36" s="27" t="str">
        <f>IF('RENAKSI 2025'!J36="","",'RENAKSI 2025'!J36)</f>
        <v/>
      </c>
      <c r="J36" s="30" t="str">
        <f>IF('RENAKSI 2025'!K36="","",'RENAKSI 2025'!K36)</f>
        <v/>
      </c>
      <c r="K36" s="25">
        <f>IF('RENAKSI 2025'!N36="","",'RENAKSI 2025'!N36)</f>
        <v>0</v>
      </c>
      <c r="L36" s="25">
        <v>510</v>
      </c>
      <c r="M36" s="25" t="e">
        <f t="shared" si="1"/>
        <v>#DIV/0!</v>
      </c>
      <c r="N36" s="25"/>
      <c r="O36" s="12"/>
      <c r="P36" s="12"/>
      <c r="Q36" s="30" t="str">
        <f>'TABEL 4 RENSTRA'!F37</f>
        <v>Peningkatan Efektifitas Kegiatan Pemerintahan di Tingkat Kecamatan</v>
      </c>
      <c r="R36" s="12"/>
      <c r="S36" s="12"/>
      <c r="T36" s="30" t="str">
        <f>'TABEL 4 RENSTRA'!L37</f>
        <v xml:space="preserve">Jumlah Dokumen Peningkatan Efektifitas Kegiatan Pemerintahan di Tingkat Kecamatan </v>
      </c>
      <c r="U36" s="32">
        <f>IF('RENAKSI 2025'!V36="","",'RENAKSI 2025'!V36)</f>
        <v>9</v>
      </c>
      <c r="V36" s="27"/>
      <c r="W36" s="25">
        <f t="shared" si="2"/>
        <v>0</v>
      </c>
      <c r="X36" s="32">
        <f>IF('RENAKSI 2025'!X36="","",'RENAKSI 2025'!X36)</f>
        <v>0</v>
      </c>
      <c r="Y36" s="27"/>
      <c r="Z36" s="25" t="e">
        <f t="shared" si="3"/>
        <v>#DIV/0!</v>
      </c>
      <c r="AA36" s="21" t="str">
        <f>IF('RENAKSI 2025'!Z36="","",'RENAKSI 2025'!Z36)</f>
        <v>Seksi Tata Pemerintahan, Ketentraman dan Ketertiban Umum</v>
      </c>
      <c r="AB36" s="21"/>
      <c r="AC36" s="21"/>
    </row>
    <row r="37" spans="1:29" s="31" customFormat="1" ht="27.5" customHeight="1" x14ac:dyDescent="0.35">
      <c r="A37" s="40"/>
      <c r="B37" s="72"/>
      <c r="C37" s="24"/>
      <c r="D37" s="71"/>
      <c r="E37" s="21"/>
      <c r="F37" s="25">
        <f>IF('RENAKSI 2025'!H37="","",'RENAKSI 2025'!H37)</f>
        <v>9</v>
      </c>
      <c r="G37" s="25">
        <v>9</v>
      </c>
      <c r="H37" s="25">
        <f t="shared" ref="H37" si="28">IF(F37="","",G37/F37*100)</f>
        <v>100</v>
      </c>
      <c r="I37" s="27" t="str">
        <f>IF('RENAKSI 2025'!J37="","",'RENAKSI 2025'!J37)</f>
        <v/>
      </c>
      <c r="J37" s="72" t="str">
        <f>IF('RENAKSI 2025'!K37="","",'RENAKSI 2025'!K37)</f>
        <v/>
      </c>
      <c r="K37" s="25">
        <f>IF('RENAKSI 2025'!N37="","",'RENAKSI 2025'!N37)</f>
        <v>9</v>
      </c>
      <c r="L37" s="25">
        <v>9</v>
      </c>
      <c r="M37" s="25">
        <f t="shared" ref="M37" si="29">IF(K37="","",L37/K37*100)</f>
        <v>100</v>
      </c>
      <c r="N37" s="25"/>
      <c r="O37" s="71"/>
      <c r="P37" s="207" t="str">
        <f>'TABEL 4 RENSTRA'!E38</f>
        <v>Koordinasi Pemeliharaan Prasarana dan Sarana Pelayanan Umum</v>
      </c>
      <c r="Q37" s="263"/>
      <c r="R37" s="71"/>
      <c r="S37" s="207" t="str">
        <f>'TABEL 4 RENSTRA'!K38</f>
        <v>Jumlah Rapat Koordinasi Layanan Persampahan</v>
      </c>
      <c r="T37" s="263"/>
      <c r="U37" s="32">
        <f>IF('RENAKSI 2025'!V37="","",'RENAKSI 2025'!V37)</f>
        <v>12</v>
      </c>
      <c r="V37" s="27"/>
      <c r="W37" s="25">
        <f t="shared" ref="W37" si="30">IF(U37="","",V37/U37*100)</f>
        <v>0</v>
      </c>
      <c r="X37" s="32">
        <f>IF('RENAKSI 2025'!X37="","",'RENAKSI 2025'!X37)</f>
        <v>199160900</v>
      </c>
      <c r="Y37" s="27"/>
      <c r="Z37" s="25">
        <f t="shared" ref="Z37" si="31">IF(X37="","",Y37/X37*100)</f>
        <v>0</v>
      </c>
      <c r="AA37" s="21" t="str">
        <f>IF('RENAKSI 2025'!Z37="","",'RENAKSI 2025'!Z37)</f>
        <v/>
      </c>
      <c r="AB37" s="21"/>
      <c r="AC37" s="21"/>
    </row>
    <row r="38" spans="1:29" s="31" customFormat="1" ht="92" x14ac:dyDescent="0.35">
      <c r="A38" s="40"/>
      <c r="B38" s="30"/>
      <c r="C38" s="24"/>
      <c r="D38" s="12"/>
      <c r="E38" s="21"/>
      <c r="F38" s="25">
        <f>IF('RENAKSI 2025'!H38="","",'RENAKSI 2025'!H38)</f>
        <v>510</v>
      </c>
      <c r="G38" s="25">
        <v>510</v>
      </c>
      <c r="H38" s="25">
        <f t="shared" si="0"/>
        <v>100</v>
      </c>
      <c r="I38" s="27" t="str">
        <f>IF('RENAKSI 2025'!J38="","",'RENAKSI 2025'!J38)</f>
        <v/>
      </c>
      <c r="J38" s="30" t="str">
        <f>IF('RENAKSI 2025'!K38="","",'RENAKSI 2025'!K38)</f>
        <v/>
      </c>
      <c r="K38" s="25">
        <f>IF('RENAKSI 2025'!N38="","",'RENAKSI 2025'!N38)</f>
        <v>510</v>
      </c>
      <c r="L38" s="25">
        <v>510</v>
      </c>
      <c r="M38" s="25">
        <f t="shared" si="1"/>
        <v>100</v>
      </c>
      <c r="N38" s="25"/>
      <c r="O38" s="12"/>
      <c r="P38" s="12"/>
      <c r="Q38" s="30" t="str">
        <f>'TABEL 4 RENSTRA'!F39</f>
        <v>Koordinasi/Sinergi dengan Perangkat Daerah dan/atau Instansi Vertikal yang Terkait dalam Pemeliharaan Sarana dan Prasarana Pelayanan Umum</v>
      </c>
      <c r="R38" s="12"/>
      <c r="S38" s="12"/>
      <c r="T38" s="30" t="str">
        <f>'TABEL 4 RENSTRA'!L39</f>
        <v>Jumlah Dokumen Koordinasi/Sinergi dengan perangkat daerah dan / atau Instansi Vertikal yang Terkait dalam pemeliharaan sarana dan prasarana pelayanan umum</v>
      </c>
      <c r="U38" s="32">
        <f>IF('RENAKSI 2025'!V38="","",'RENAKSI 2025'!V38)</f>
        <v>680</v>
      </c>
      <c r="V38" s="27"/>
      <c r="W38" s="25">
        <f t="shared" si="2"/>
        <v>0</v>
      </c>
      <c r="X38" s="32">
        <f>IF('RENAKSI 2025'!X38="","",'RENAKSI 2025'!X38)</f>
        <v>199160900</v>
      </c>
      <c r="Y38" s="27"/>
      <c r="Z38" s="25">
        <f t="shared" si="3"/>
        <v>0</v>
      </c>
      <c r="AA38" s="21" t="str">
        <f>IF('RENAKSI 2025'!Z38="","",'RENAKSI 2025'!Z38)</f>
        <v>Seksi Tata Pemerintahan, Ketentraman dan Ketertiban Umum</v>
      </c>
      <c r="AB38" s="21"/>
      <c r="AC38" s="21"/>
    </row>
    <row r="39" spans="1:29" s="31" customFormat="1" ht="27.5" customHeight="1" x14ac:dyDescent="0.35">
      <c r="A39" s="40"/>
      <c r="B39" s="176"/>
      <c r="C39" s="24"/>
      <c r="D39" s="175"/>
      <c r="E39" s="21"/>
      <c r="F39" s="25">
        <f>IF('RENAKSI 2025'!H39="","",'RENAKSI 2025'!H39)</f>
        <v>8</v>
      </c>
      <c r="G39" s="25">
        <v>9</v>
      </c>
      <c r="H39" s="25">
        <f t="shared" si="0"/>
        <v>112.5</v>
      </c>
      <c r="I39" s="27" t="str">
        <f>IF('RENAKSI 2025'!J39="","",'RENAKSI 2025'!J39)</f>
        <v/>
      </c>
      <c r="J39" s="176" t="str">
        <f>IF('RENAKSI 2025'!K39="","",'RENAKSI 2025'!K39)</f>
        <v/>
      </c>
      <c r="K39" s="25">
        <f>IF('RENAKSI 2025'!N39="","",'RENAKSI 2025'!N39)</f>
        <v>8</v>
      </c>
      <c r="L39" s="25">
        <v>9</v>
      </c>
      <c r="M39" s="25">
        <f t="shared" si="1"/>
        <v>112.5</v>
      </c>
      <c r="N39" s="25"/>
      <c r="O39" s="175"/>
      <c r="P39" s="207" t="str">
        <f>'TABEL 4 RENSTRA'!E40</f>
        <v>Pelaksanaan Urusan Pemerintahan yang Dilimpahkan Kepada Camat</v>
      </c>
      <c r="Q39" s="263"/>
      <c r="R39" s="175"/>
      <c r="S39" s="207" t="str">
        <f>'TABEL 4 RENSTRA'!K40</f>
        <v>Jumlah Urusan Pemerintahan yang Dilimpahkan</v>
      </c>
      <c r="T39" s="263"/>
      <c r="U39" s="32">
        <f>IF('RENAKSI 2025'!V39="","",'RENAKSI 2025'!V39)</f>
        <v>8</v>
      </c>
      <c r="V39" s="27"/>
      <c r="W39" s="25">
        <f t="shared" si="2"/>
        <v>0</v>
      </c>
      <c r="X39" s="32">
        <f>IF('RENAKSI 2025'!X39="","",'RENAKSI 2025'!X39)</f>
        <v>1147200123</v>
      </c>
      <c r="Y39" s="27"/>
      <c r="Z39" s="25">
        <f t="shared" si="3"/>
        <v>0</v>
      </c>
      <c r="AA39" s="21" t="str">
        <f>IF('RENAKSI 2025'!Z39="","",'RENAKSI 2025'!Z39)</f>
        <v/>
      </c>
      <c r="AB39" s="21"/>
      <c r="AC39" s="21"/>
    </row>
    <row r="40" spans="1:29" s="31" customFormat="1" ht="46" x14ac:dyDescent="0.35">
      <c r="A40" s="40"/>
      <c r="B40" s="176"/>
      <c r="C40" s="24"/>
      <c r="D40" s="175"/>
      <c r="E40" s="21"/>
      <c r="F40" s="25">
        <f>IF('RENAKSI 2025'!H40="","",'RENAKSI 2025'!H40)</f>
        <v>8</v>
      </c>
      <c r="G40" s="25">
        <v>510</v>
      </c>
      <c r="H40" s="25">
        <f t="shared" ref="H40:H43" si="32">IF(F40="","",G40/F40*100)</f>
        <v>6375</v>
      </c>
      <c r="I40" s="27" t="str">
        <f>IF('RENAKSI 2025'!J40="","",'RENAKSI 2025'!J40)</f>
        <v/>
      </c>
      <c r="J40" s="176" t="str">
        <f>IF('RENAKSI 2025'!K40="","",'RENAKSI 2025'!K40)</f>
        <v/>
      </c>
      <c r="K40" s="25">
        <f>IF('RENAKSI 2025'!N40="","",'RENAKSI 2025'!N40)</f>
        <v>8</v>
      </c>
      <c r="L40" s="25">
        <v>510</v>
      </c>
      <c r="M40" s="25">
        <f t="shared" ref="M40:M43" si="33">IF(K40="","",L40/K40*100)</f>
        <v>6375</v>
      </c>
      <c r="N40" s="25"/>
      <c r="O40" s="175"/>
      <c r="P40" s="175"/>
      <c r="Q40" s="176" t="str">
        <f>'TABEL 4 RENSTRA'!F41</f>
        <v>Pelaksanaan Urusan Pemerintahan yang Terkait dengan Kewenangan Lain yang Dilimpahkan</v>
      </c>
      <c r="R40" s="175"/>
      <c r="S40" s="175"/>
      <c r="T40" s="176" t="str">
        <f>'TABEL 4 RENSTRA'!L41</f>
        <v>Jumlah Laporan Pelaksanaan Kewenangan Lain yang Dilimpahkan</v>
      </c>
      <c r="U40" s="32">
        <f>IF('RENAKSI 2025'!V40="","",'RENAKSI 2025'!V40)</f>
        <v>8</v>
      </c>
      <c r="V40" s="27"/>
      <c r="W40" s="25">
        <f t="shared" ref="W40:W43" si="34">IF(U40="","",V40/U40*100)</f>
        <v>0</v>
      </c>
      <c r="X40" s="32">
        <f>IF('RENAKSI 2025'!X40="","",'RENAKSI 2025'!X40)</f>
        <v>1147200123</v>
      </c>
      <c r="Y40" s="27"/>
      <c r="Z40" s="25">
        <f t="shared" ref="Z40:Z43" si="35">IF(X40="","",Y40/X40*100)</f>
        <v>0</v>
      </c>
      <c r="AA40" s="21" t="str">
        <f>IF('RENAKSI 2025'!Z40="","",'RENAKSI 2025'!Z40)</f>
        <v>Seksi Sosial</v>
      </c>
      <c r="AB40" s="21"/>
      <c r="AC40" s="21"/>
    </row>
    <row r="41" spans="1:29" s="31" customFormat="1" ht="37.5" customHeight="1" x14ac:dyDescent="0.35">
      <c r="A41" s="40"/>
      <c r="B41" s="176"/>
      <c r="C41" s="24"/>
      <c r="D41" s="175"/>
      <c r="E41" s="21"/>
      <c r="F41" s="25">
        <f>IF('RENAKSI 2025'!H41="","",'RENAKSI 2025'!H41)</f>
        <v>75</v>
      </c>
      <c r="G41" s="25">
        <v>75</v>
      </c>
      <c r="H41" s="25">
        <f t="shared" si="32"/>
        <v>100</v>
      </c>
      <c r="I41" s="27" t="str">
        <f>IF('RENAKSI 2025'!J41="","",'RENAKSI 2025'!J41)</f>
        <v/>
      </c>
      <c r="J41" s="176" t="str">
        <f>IF('RENAKSI 2025'!K41="","",'RENAKSI 2025'!K41)</f>
        <v/>
      </c>
      <c r="K41" s="25">
        <f>IF('RENAKSI 2025'!N41="","",'RENAKSI 2025'!N41)</f>
        <v>75</v>
      </c>
      <c r="L41" s="25">
        <v>75</v>
      </c>
      <c r="M41" s="25">
        <f t="shared" si="33"/>
        <v>100</v>
      </c>
      <c r="N41" s="25"/>
      <c r="O41" s="207" t="str">
        <f>'TABEL 4 RENSTRA'!D42</f>
        <v>Program Koordinasi Ketenteraman dan Ketertiban Umum</v>
      </c>
      <c r="P41" s="207"/>
      <c r="Q41" s="263"/>
      <c r="R41" s="207" t="str">
        <f>'TABEL 4 RENSTRA'!J42</f>
        <v>Jumlah Laporan Kasus Pelanggaran Trantibum pada Kecamatan Padang Panjang Barat</v>
      </c>
      <c r="S41" s="207"/>
      <c r="T41" s="263"/>
      <c r="U41" s="32">
        <f>IF('RENAKSI 2025'!V41="","",'RENAKSI 2025'!V41)</f>
        <v>100</v>
      </c>
      <c r="V41" s="27"/>
      <c r="W41" s="25">
        <f t="shared" si="34"/>
        <v>0</v>
      </c>
      <c r="X41" s="32">
        <f>IF('RENAKSI 2025'!X41="","",'RENAKSI 2025'!X41)</f>
        <v>12643800</v>
      </c>
      <c r="Y41" s="27"/>
      <c r="Z41" s="25">
        <f t="shared" si="35"/>
        <v>0</v>
      </c>
      <c r="AA41" s="21" t="str">
        <f>IF('RENAKSI 2025'!Z41="","",'RENAKSI 2025'!Z41)</f>
        <v/>
      </c>
      <c r="AB41" s="21"/>
      <c r="AC41" s="21"/>
    </row>
    <row r="42" spans="1:29" s="31" customFormat="1" ht="34.5" customHeight="1" x14ac:dyDescent="0.35">
      <c r="A42" s="40"/>
      <c r="B42" s="176"/>
      <c r="C42" s="24"/>
      <c r="D42" s="175"/>
      <c r="E42" s="21"/>
      <c r="F42" s="25">
        <f>IF('RENAKSI 2025'!H42="","",'RENAKSI 2025'!H42)</f>
        <v>2</v>
      </c>
      <c r="G42" s="25">
        <v>9</v>
      </c>
      <c r="H42" s="25">
        <f t="shared" si="32"/>
        <v>450</v>
      </c>
      <c r="I42" s="27" t="str">
        <f>IF('RENAKSI 2025'!J42="","",'RENAKSI 2025'!J42)</f>
        <v/>
      </c>
      <c r="J42" s="176" t="str">
        <f>IF('RENAKSI 2025'!K42="","",'RENAKSI 2025'!K42)</f>
        <v/>
      </c>
      <c r="K42" s="25">
        <f>IF('RENAKSI 2025'!N42="","",'RENAKSI 2025'!N42)</f>
        <v>2</v>
      </c>
      <c r="L42" s="25">
        <v>9</v>
      </c>
      <c r="M42" s="25">
        <f t="shared" si="33"/>
        <v>450</v>
      </c>
      <c r="N42" s="25"/>
      <c r="O42" s="175"/>
      <c r="P42" s="207" t="str">
        <f>'TABEL 4 RENSTRA'!E43</f>
        <v>Koordinasi Upaya Penyelenggaraan Ketentraman dan Ketertiban Umum</v>
      </c>
      <c r="Q42" s="263"/>
      <c r="R42" s="175"/>
      <c r="S42" s="207" t="str">
        <f>'TABEL 4 RENSTRA'!K43</f>
        <v>Jumlah Jenis Kegiatan Koordinasi Trantib</v>
      </c>
      <c r="T42" s="263"/>
      <c r="U42" s="32">
        <f>IF('RENAKSI 2025'!V42="","",'RENAKSI 2025'!V42)</f>
        <v>2</v>
      </c>
      <c r="V42" s="27"/>
      <c r="W42" s="25">
        <f t="shared" si="34"/>
        <v>0</v>
      </c>
      <c r="X42" s="32">
        <f>IF('RENAKSI 2025'!X42="","",'RENAKSI 2025'!X42)</f>
        <v>12643800</v>
      </c>
      <c r="Y42" s="27"/>
      <c r="Z42" s="25">
        <f t="shared" si="35"/>
        <v>0</v>
      </c>
      <c r="AA42" s="21" t="str">
        <f>IF('RENAKSI 2025'!Z42="","",'RENAKSI 2025'!Z42)</f>
        <v/>
      </c>
      <c r="AB42" s="21"/>
      <c r="AC42" s="21"/>
    </row>
    <row r="43" spans="1:29" s="31" customFormat="1" ht="92" x14ac:dyDescent="0.35">
      <c r="A43" s="40"/>
      <c r="B43" s="176"/>
      <c r="C43" s="24"/>
      <c r="D43" s="175"/>
      <c r="E43" s="21"/>
      <c r="F43" s="25">
        <f>IF('RENAKSI 2025'!H43="","",'RENAKSI 2025'!H43)</f>
        <v>81</v>
      </c>
      <c r="G43" s="25">
        <v>510</v>
      </c>
      <c r="H43" s="25">
        <f t="shared" si="32"/>
        <v>629.62962962962968</v>
      </c>
      <c r="I43" s="27" t="str">
        <f>IF('RENAKSI 2025'!J43="","",'RENAKSI 2025'!J43)</f>
        <v/>
      </c>
      <c r="J43" s="176" t="str">
        <f>IF('RENAKSI 2025'!K43="","",'RENAKSI 2025'!K43)</f>
        <v/>
      </c>
      <c r="K43" s="25">
        <f>IF('RENAKSI 2025'!N43="","",'RENAKSI 2025'!N43)</f>
        <v>81</v>
      </c>
      <c r="L43" s="25">
        <v>510</v>
      </c>
      <c r="M43" s="25">
        <f t="shared" si="33"/>
        <v>629.62962962962968</v>
      </c>
      <c r="N43" s="25"/>
      <c r="O43" s="175"/>
      <c r="P43" s="175"/>
      <c r="Q43" s="176" t="str">
        <f>'TABEL 4 RENSTRA'!F44</f>
        <v>Sinergitas dengan Kepolisian Negara Republik Indonesia, Tentara Nasional Indonesia dan Instansi Vertikal di Wilayah Kecamatan (FKPM)</v>
      </c>
      <c r="R43" s="175"/>
      <c r="S43" s="175"/>
      <c r="T43" s="176" t="str">
        <f>'TABEL 4 RENSTRA'!L44</f>
        <v xml:space="preserve">Jumlah Laporan Hasil Sinergitas dengan Kepolisian Negara Republik Indonesia, Tentara Nasional Indonesia dan Instansi Vertikal di Wilayah Kecamatan  </v>
      </c>
      <c r="U43" s="32">
        <f>IF('RENAKSI 2025'!V43="","",'RENAKSI 2025'!V43)</f>
        <v>108</v>
      </c>
      <c r="V43" s="27"/>
      <c r="W43" s="25">
        <f t="shared" si="34"/>
        <v>0</v>
      </c>
      <c r="X43" s="32">
        <f>IF('RENAKSI 2025'!X43="","",'RENAKSI 2025'!X43)</f>
        <v>12643800</v>
      </c>
      <c r="Y43" s="27"/>
      <c r="Z43" s="25">
        <f t="shared" si="35"/>
        <v>0</v>
      </c>
      <c r="AA43" s="21" t="str">
        <f>IF('RENAKSI 2025'!Z43="","",'RENAKSI 2025'!Z43)</f>
        <v>Seksi Tata Pemerintahan, Ketentraman dan Ketertiban Umum</v>
      </c>
      <c r="AB43" s="21"/>
      <c r="AC43" s="21"/>
    </row>
    <row r="44" spans="1:29" s="31" customFormat="1" ht="37.5" customHeight="1" x14ac:dyDescent="0.35">
      <c r="A44" s="40"/>
      <c r="B44" s="176"/>
      <c r="C44" s="24"/>
      <c r="D44" s="175"/>
      <c r="E44" s="21"/>
      <c r="F44" s="25">
        <f>IF('RENAKSI 2025'!H44="","",'RENAKSI 2025'!H44)</f>
        <v>75</v>
      </c>
      <c r="G44" s="25">
        <v>75</v>
      </c>
      <c r="H44" s="25">
        <f t="shared" ref="H44:H46" si="36">IF(F44="","",G44/F44*100)</f>
        <v>100</v>
      </c>
      <c r="I44" s="27" t="str">
        <f>IF('RENAKSI 2025'!J44="","",'RENAKSI 2025'!J44)</f>
        <v/>
      </c>
      <c r="J44" s="176" t="str">
        <f>IF('RENAKSI 2025'!K44="","",'RENAKSI 2025'!K44)</f>
        <v/>
      </c>
      <c r="K44" s="25">
        <f>IF('RENAKSI 2025'!N44="","",'RENAKSI 2025'!N44)</f>
        <v>75</v>
      </c>
      <c r="L44" s="25">
        <v>75</v>
      </c>
      <c r="M44" s="25">
        <f t="shared" ref="M44:M46" si="37">IF(K44="","",L44/K44*100)</f>
        <v>100</v>
      </c>
      <c r="N44" s="25"/>
      <c r="O44" s="207" t="str">
        <f>'TABEL 4 RENSTRA'!D45</f>
        <v>Program Penyelenggaraan Urusan Pemerintahan Umum</v>
      </c>
      <c r="P44" s="207"/>
      <c r="Q44" s="263"/>
      <c r="R44" s="207" t="str">
        <f>'TABEL 4 RENSTRA'!J45</f>
        <v>Persentase penyelenggaraan urusan pemerintah daerah yang dilaksanakan pada Kecamatan Padang Panjang Barat</v>
      </c>
      <c r="S44" s="207"/>
      <c r="T44" s="263"/>
      <c r="U44" s="32">
        <f>IF('RENAKSI 2025'!V44="","",'RENAKSI 2025'!V44)</f>
        <v>100</v>
      </c>
      <c r="V44" s="27"/>
      <c r="W44" s="25">
        <f t="shared" ref="W44:W46" si="38">IF(U44="","",V44/U44*100)</f>
        <v>0</v>
      </c>
      <c r="X44" s="32">
        <f>IF('RENAKSI 2025'!X44="","",'RENAKSI 2025'!X44)</f>
        <v>4723500</v>
      </c>
      <c r="Y44" s="27"/>
      <c r="Z44" s="25">
        <f t="shared" ref="Z44:Z46" si="39">IF(X44="","",Y44/X44*100)</f>
        <v>0</v>
      </c>
      <c r="AA44" s="21" t="str">
        <f>IF('RENAKSI 2025'!Z44="","",'RENAKSI 2025'!Z44)</f>
        <v/>
      </c>
      <c r="AB44" s="21"/>
      <c r="AC44" s="21"/>
    </row>
    <row r="45" spans="1:29" s="31" customFormat="1" ht="34.5" customHeight="1" x14ac:dyDescent="0.35">
      <c r="A45" s="40"/>
      <c r="B45" s="176"/>
      <c r="C45" s="24"/>
      <c r="D45" s="175"/>
      <c r="E45" s="21"/>
      <c r="F45" s="25">
        <f>IF('RENAKSI 2025'!H45="","",'RENAKSI 2025'!H45)</f>
        <v>5</v>
      </c>
      <c r="G45" s="25">
        <v>9</v>
      </c>
      <c r="H45" s="25">
        <f t="shared" si="36"/>
        <v>180</v>
      </c>
      <c r="I45" s="27" t="str">
        <f>IF('RENAKSI 2025'!J45="","",'RENAKSI 2025'!J45)</f>
        <v/>
      </c>
      <c r="J45" s="176" t="str">
        <f>IF('RENAKSI 2025'!K45="","",'RENAKSI 2025'!K45)</f>
        <v/>
      </c>
      <c r="K45" s="25">
        <f>IF('RENAKSI 2025'!N45="","",'RENAKSI 2025'!N45)</f>
        <v>5</v>
      </c>
      <c r="L45" s="25">
        <v>9</v>
      </c>
      <c r="M45" s="25">
        <f t="shared" si="37"/>
        <v>180</v>
      </c>
      <c r="N45" s="25"/>
      <c r="O45" s="175"/>
      <c r="P45" s="207" t="str">
        <f>'TABEL 4 RENSTRA'!E46</f>
        <v>Penyelenggaraan Urusan Pemerintahan Umum Sesuai Penugasan Kepala Daerah</v>
      </c>
      <c r="Q45" s="263"/>
      <c r="R45" s="175"/>
      <c r="S45" s="207" t="str">
        <f>'TABEL 4 RENSTRA'!K46</f>
        <v>Jumlah Kegiatan Urusan Pemerintahan umum yang dilaksanakan sesuai penugasan kepala daerah</v>
      </c>
      <c r="T45" s="263"/>
      <c r="U45" s="32">
        <f>IF('RENAKSI 2025'!V45="","",'RENAKSI 2025'!V45)</f>
        <v>5</v>
      </c>
      <c r="V45" s="27"/>
      <c r="W45" s="25">
        <f t="shared" si="38"/>
        <v>0</v>
      </c>
      <c r="X45" s="32">
        <f>IF('RENAKSI 2025'!X45="","",'RENAKSI 2025'!X45)</f>
        <v>4723500</v>
      </c>
      <c r="Y45" s="27"/>
      <c r="Z45" s="25">
        <f t="shared" si="39"/>
        <v>0</v>
      </c>
      <c r="AA45" s="21" t="str">
        <f>IF('RENAKSI 2025'!Z45="","",'RENAKSI 2025'!Z45)</f>
        <v/>
      </c>
      <c r="AB45" s="21"/>
      <c r="AC45" s="21"/>
    </row>
    <row r="46" spans="1:29" s="31" customFormat="1" ht="115" x14ac:dyDescent="0.35">
      <c r="A46" s="40"/>
      <c r="B46" s="176"/>
      <c r="C46" s="24"/>
      <c r="D46" s="175"/>
      <c r="E46" s="21"/>
      <c r="F46" s="25">
        <f>IF('RENAKSI 2025'!H46="","",'RENAKSI 2025'!H46)</f>
        <v>0</v>
      </c>
      <c r="G46" s="25">
        <v>510</v>
      </c>
      <c r="H46" s="25" t="e">
        <f t="shared" si="36"/>
        <v>#DIV/0!</v>
      </c>
      <c r="I46" s="27" t="str">
        <f>IF('RENAKSI 2025'!J46="","",'RENAKSI 2025'!J46)</f>
        <v/>
      </c>
      <c r="J46" s="176" t="str">
        <f>IF('RENAKSI 2025'!K46="","",'RENAKSI 2025'!K46)</f>
        <v/>
      </c>
      <c r="K46" s="25">
        <f>IF('RENAKSI 2025'!N46="","",'RENAKSI 2025'!N46)</f>
        <v>0</v>
      </c>
      <c r="L46" s="25">
        <v>510</v>
      </c>
      <c r="M46" s="25" t="e">
        <f t="shared" si="37"/>
        <v>#DIV/0!</v>
      </c>
      <c r="N46" s="25"/>
      <c r="O46" s="175"/>
      <c r="P46" s="175"/>
      <c r="Q46" s="176" t="str">
        <f>'TABEL 4 RENSTRA'!F47</f>
        <v>Pembinaan Kerukunan Antar suku dan Intra suku, Umat Beragama, Ras dan Golongan Lainnya Guna Mewujudkan Stabilitas Nasional dan Keamanan Lokal, Regional</v>
      </c>
      <c r="R46" s="175"/>
      <c r="S46" s="175"/>
      <c r="T46" s="176" t="str">
        <f>'TABEL 4 RENSTRA'!L47</f>
        <v xml:space="preserve">Jumlah Orang yang Mengikuti Pembinaan Kerukunan Antar Suku dan Intra Suku , Umat Beragama, Ras, dan Golongan Lainnya Guna Mewujudkan Stabilitas Keamanan Lokal,Regional, dan Nasional </v>
      </c>
      <c r="U46" s="32">
        <f>IF('RENAKSI 2025'!V46="","",'RENAKSI 2025'!V46)</f>
        <v>170</v>
      </c>
      <c r="V46" s="27"/>
      <c r="W46" s="25">
        <f t="shared" si="38"/>
        <v>0</v>
      </c>
      <c r="X46" s="32">
        <f>IF('RENAKSI 2025'!X46="","",'RENAKSI 2025'!X46)</f>
        <v>0</v>
      </c>
      <c r="Y46" s="27"/>
      <c r="Z46" s="25" t="e">
        <f t="shared" si="39"/>
        <v>#DIV/0!</v>
      </c>
      <c r="AA46" s="21" t="str">
        <f>IF('RENAKSI 2025'!Z46="","",'RENAKSI 2025'!Z46)</f>
        <v>Seksi Sosial</v>
      </c>
      <c r="AB46" s="21"/>
      <c r="AC46" s="21"/>
    </row>
    <row r="47" spans="1:29" s="31" customFormat="1" ht="34.5" x14ac:dyDescent="0.35">
      <c r="A47" s="40"/>
      <c r="B47" s="176"/>
      <c r="C47" s="24"/>
      <c r="D47" s="175"/>
      <c r="E47" s="21"/>
      <c r="F47" s="25">
        <f>IF('RENAKSI 2025'!H47="","",'RENAKSI 2025'!H47)</f>
        <v>6</v>
      </c>
      <c r="G47" s="25">
        <v>510</v>
      </c>
      <c r="H47" s="25">
        <f t="shared" ref="H47" si="40">IF(F47="","",G47/F47*100)</f>
        <v>8500</v>
      </c>
      <c r="I47" s="27" t="str">
        <f>IF('RENAKSI 2025'!J47="","",'RENAKSI 2025'!J47)</f>
        <v/>
      </c>
      <c r="J47" s="176" t="str">
        <f>IF('RENAKSI 2025'!K47="","",'RENAKSI 2025'!K47)</f>
        <v/>
      </c>
      <c r="K47" s="25">
        <f>IF('RENAKSI 2025'!N47="","",'RENAKSI 2025'!N47)</f>
        <v>6</v>
      </c>
      <c r="L47" s="25">
        <v>510</v>
      </c>
      <c r="M47" s="25">
        <f t="shared" ref="M47" si="41">IF(K47="","",L47/K47*100)</f>
        <v>8500</v>
      </c>
      <c r="N47" s="25"/>
      <c r="O47" s="175"/>
      <c r="P47" s="175"/>
      <c r="Q47" s="176" t="str">
        <f>'TABEL 4 RENSTRA'!F48</f>
        <v>Pelaksanaan Tugas Forum Koordinasi Pimpinan di Kecamatan</v>
      </c>
      <c r="R47" s="175"/>
      <c r="S47" s="175"/>
      <c r="T47" s="176" t="str">
        <f>'TABEL 4 RENSTRA'!L48</f>
        <v xml:space="preserve">Jumlah Dokumen Tugas Forum Koordinasi Pimpinan di Kecamatan </v>
      </c>
      <c r="U47" s="32">
        <f>IF('RENAKSI 2025'!V47="","",'RENAKSI 2025'!V47)</f>
        <v>6</v>
      </c>
      <c r="V47" s="27"/>
      <c r="W47" s="25">
        <f t="shared" ref="W47" si="42">IF(U47="","",V47/U47*100)</f>
        <v>0</v>
      </c>
      <c r="X47" s="32">
        <f>IF('RENAKSI 2025'!X47="","",'RENAKSI 2025'!X47)</f>
        <v>4723500</v>
      </c>
      <c r="Y47" s="27"/>
      <c r="Z47" s="25">
        <f t="shared" ref="Z47" si="43">IF(X47="","",Y47/X47*100)</f>
        <v>0</v>
      </c>
      <c r="AA47" s="21" t="str">
        <f>IF('RENAKSI 2025'!Z47="","",'RENAKSI 2025'!Z47)</f>
        <v>Seksi Tata Pemerintahan, Ketentraman dan Ketertiban Umum</v>
      </c>
      <c r="AB47" s="21"/>
      <c r="AC47" s="21"/>
    </row>
    <row r="48" spans="1:29" s="31" customFormat="1" ht="57.5" x14ac:dyDescent="0.35">
      <c r="A48" s="40" t="str">
        <f>'TABEL 3 RENSTRA'!B8</f>
        <v>1.3.</v>
      </c>
      <c r="B48" s="30" t="str">
        <f>'TABEL 3 RENSTRA'!C8</f>
        <v>Meningkatnya Partisipasi dan Pemberdayaan Masyarakat dalam Pembangunan</v>
      </c>
      <c r="C48" s="24" t="str">
        <f>'TABEL 3 RENSTRA'!E8</f>
        <v>1.3.</v>
      </c>
      <c r="D48" s="12" t="str">
        <f>'TABEL 3 RENSTRA'!F8</f>
        <v>Persentase Partisipasi Masyarakat dalam Pembangunan Kecamatan dan Kelurahan pada Kecamatan Padang Panjang Barat</v>
      </c>
      <c r="E48" s="21" t="str">
        <f>IF('TABEL 3 RENSTRA'!G8="","",'TABEL 3 RENSTRA'!G8)</f>
        <v>Persen</v>
      </c>
      <c r="F48" s="25">
        <f>IF('RENAKSI 2025'!H48="","",'RENAKSI 2025'!H48)</f>
        <v>0</v>
      </c>
      <c r="G48" s="25">
        <v>0</v>
      </c>
      <c r="H48" s="25">
        <v>0</v>
      </c>
      <c r="I48" s="27" t="str">
        <f>IF('RENAKSI 2025'!J48="","",'RENAKSI 2025'!J48)</f>
        <v/>
      </c>
      <c r="J48" s="30" t="str">
        <f>IF('RENAKSI 2025'!K48="","",'RENAKSI 2025'!K48)</f>
        <v/>
      </c>
      <c r="K48" s="25">
        <f>IF('RENAKSI 2025'!N48="","",'RENAKSI 2025'!N48)</f>
        <v>0</v>
      </c>
      <c r="L48" s="25">
        <v>0</v>
      </c>
      <c r="M48" s="25">
        <v>0</v>
      </c>
      <c r="N48" s="25"/>
      <c r="O48" s="229"/>
      <c r="P48" s="217"/>
      <c r="Q48" s="218"/>
      <c r="R48" s="229"/>
      <c r="S48" s="217"/>
      <c r="T48" s="218"/>
      <c r="U48" s="36"/>
      <c r="V48" s="37"/>
      <c r="W48" s="38"/>
      <c r="X48" s="36"/>
      <c r="Y48" s="37"/>
      <c r="Z48" s="38"/>
      <c r="AA48" s="39"/>
      <c r="AB48" s="39"/>
      <c r="AC48" s="39"/>
    </row>
    <row r="49" spans="1:29" s="31" customFormat="1" ht="37.5" customHeight="1" x14ac:dyDescent="0.35">
      <c r="A49" s="40"/>
      <c r="B49" s="72"/>
      <c r="C49" s="24"/>
      <c r="D49" s="71"/>
      <c r="E49" s="21"/>
      <c r="F49" s="25">
        <f>IF('RENAKSI 2025'!H49="","",'RENAKSI 2025'!H49)</f>
        <v>18</v>
      </c>
      <c r="G49" s="25">
        <v>18</v>
      </c>
      <c r="H49" s="25">
        <f t="shared" ref="H49:H51" si="44">IF(F49="","",G49/F49*100)</f>
        <v>100</v>
      </c>
      <c r="I49" s="27" t="str">
        <f>IF('RENAKSI 2025'!J49="","",'RENAKSI 2025'!J49)</f>
        <v/>
      </c>
      <c r="J49" s="72" t="str">
        <f>IF('RENAKSI 2025'!K49="","",'RENAKSI 2025'!K49)</f>
        <v/>
      </c>
      <c r="K49" s="25">
        <f>IF('RENAKSI 2025'!N49="","",'RENAKSI 2025'!N49)</f>
        <v>18</v>
      </c>
      <c r="L49" s="25">
        <v>18</v>
      </c>
      <c r="M49" s="25">
        <f t="shared" ref="M49:M51" si="45">IF(K49="","",L49/K49*100)</f>
        <v>100</v>
      </c>
      <c r="N49" s="25"/>
      <c r="O49" s="207" t="str">
        <f>'TABEL 4 RENSTRA'!D50</f>
        <v>Program Pemberdayaan Masyarakat Desa dan Kelurahan</v>
      </c>
      <c r="P49" s="207"/>
      <c r="Q49" s="263"/>
      <c r="R49" s="207" t="str">
        <f>'TABEL 4 RENSTRA'!J50</f>
        <v>Tingkat Partisipasi dan Pemberdayaan Masyarakat Kecamatan / Kelurahan pada Kecamatan Padang Panjang Barat</v>
      </c>
      <c r="S49" s="207"/>
      <c r="T49" s="263"/>
      <c r="U49" s="32">
        <f>IF('RENAKSI 2025'!V49="","",'RENAKSI 2025'!V49)</f>
        <v>39.200000000000003</v>
      </c>
      <c r="V49" s="27"/>
      <c r="W49" s="25">
        <f t="shared" ref="W49:W51" si="46">IF(U49="","",V49/U49*100)</f>
        <v>0</v>
      </c>
      <c r="X49" s="32">
        <f>IF('RENAKSI 2025'!X49="","",'RENAKSI 2025'!X49)</f>
        <v>4974602936</v>
      </c>
      <c r="Y49" s="27"/>
      <c r="Z49" s="25">
        <f t="shared" ref="Z49:Z51" si="47">IF(X49="","",Y49/X49*100)</f>
        <v>0</v>
      </c>
      <c r="AA49" s="21" t="str">
        <f>IF('RENAKSI 2025'!Z49="","",'RENAKSI 2025'!Z49)</f>
        <v/>
      </c>
      <c r="AB49" s="21"/>
      <c r="AC49" s="21"/>
    </row>
    <row r="50" spans="1:29" s="31" customFormat="1" ht="34.5" customHeight="1" x14ac:dyDescent="0.35">
      <c r="A50" s="40"/>
      <c r="B50" s="72"/>
      <c r="C50" s="24"/>
      <c r="D50" s="71"/>
      <c r="E50" s="21"/>
      <c r="F50" s="25">
        <f>IF('RENAKSI 2025'!H50="","",'RENAKSI 2025'!H50)</f>
        <v>3</v>
      </c>
      <c r="G50" s="25">
        <v>3</v>
      </c>
      <c r="H50" s="25">
        <f t="shared" si="44"/>
        <v>100</v>
      </c>
      <c r="I50" s="27" t="str">
        <f>IF('RENAKSI 2025'!J50="","",'RENAKSI 2025'!J50)</f>
        <v/>
      </c>
      <c r="J50" s="72" t="str">
        <f>IF('RENAKSI 2025'!K50="","",'RENAKSI 2025'!K50)</f>
        <v/>
      </c>
      <c r="K50" s="25">
        <f>IF('RENAKSI 2025'!N50="","",'RENAKSI 2025'!N50)</f>
        <v>3</v>
      </c>
      <c r="L50" s="25">
        <v>3</v>
      </c>
      <c r="M50" s="25">
        <f t="shared" si="45"/>
        <v>100</v>
      </c>
      <c r="N50" s="25"/>
      <c r="O50" s="71"/>
      <c r="P50" s="207" t="str">
        <f>'TABEL 4 RENSTRA'!E51</f>
        <v>Pemberdayaan Kelurahan</v>
      </c>
      <c r="Q50" s="263"/>
      <c r="R50" s="71"/>
      <c r="S50" s="207" t="str">
        <f>'TABEL 4 RENSTRA'!K51</f>
        <v>Jumlah jenis pemberdayaan kelurahan yang dilaksanakan</v>
      </c>
      <c r="T50" s="263"/>
      <c r="U50" s="32">
        <f>IF('RENAKSI 2025'!V50="","",'RENAKSI 2025'!V50)</f>
        <v>3</v>
      </c>
      <c r="V50" s="27"/>
      <c r="W50" s="25">
        <f t="shared" si="46"/>
        <v>0</v>
      </c>
      <c r="X50" s="32">
        <f>IF('RENAKSI 2025'!X50="","",'RENAKSI 2025'!X50)</f>
        <v>2194682936</v>
      </c>
      <c r="Y50" s="27"/>
      <c r="Z50" s="25">
        <f t="shared" si="47"/>
        <v>0</v>
      </c>
      <c r="AA50" s="21" t="str">
        <f>IF('RENAKSI 2025'!Z50="","",'RENAKSI 2025'!Z50)</f>
        <v/>
      </c>
      <c r="AB50" s="21"/>
      <c r="AC50" s="21"/>
    </row>
    <row r="51" spans="1:29" s="31" customFormat="1" ht="80.5" x14ac:dyDescent="0.35">
      <c r="A51" s="40"/>
      <c r="B51" s="72"/>
      <c r="C51" s="24"/>
      <c r="D51" s="71"/>
      <c r="E51" s="21"/>
      <c r="F51" s="25">
        <f>IF('RENAKSI 2025'!H51="","",'RENAKSI 2025'!H51)</f>
        <v>9</v>
      </c>
      <c r="G51" s="25">
        <v>1</v>
      </c>
      <c r="H51" s="25">
        <f t="shared" si="44"/>
        <v>11.111111111111111</v>
      </c>
      <c r="I51" s="27" t="str">
        <f>IF('RENAKSI 2025'!J51="","",'RENAKSI 2025'!J51)</f>
        <v/>
      </c>
      <c r="J51" s="72" t="str">
        <f>IF('RENAKSI 2025'!K51="","",'RENAKSI 2025'!K51)</f>
        <v/>
      </c>
      <c r="K51" s="25">
        <f>IF('RENAKSI 2025'!N51="","",'RENAKSI 2025'!N51)</f>
        <v>9</v>
      </c>
      <c r="L51" s="25">
        <v>1</v>
      </c>
      <c r="M51" s="25">
        <f t="shared" si="45"/>
        <v>11.111111111111111</v>
      </c>
      <c r="N51" s="25"/>
      <c r="O51" s="71"/>
      <c r="P51" s="71"/>
      <c r="Q51" s="72" t="str">
        <f>'TABEL 4 RENSTRA'!F52</f>
        <v>Peningkatan Partisipasi Masyarakat dalam Forum Musyawarah Perencanaan Pembangunan di Kelurahan</v>
      </c>
      <c r="R51" s="71"/>
      <c r="S51" s="71"/>
      <c r="T51" s="72" t="str">
        <f>'TABEL 4 RENSTRA'!L52</f>
        <v>Jumlah Lembaga Kemasyarakatan yang Berpartisipasi dalam Forum Musyawarah Perencanaan Pembangunan di Kelurahan</v>
      </c>
      <c r="U51" s="32">
        <f>IF('RENAKSI 2025'!V51="","",'RENAKSI 2025'!V51)</f>
        <v>9</v>
      </c>
      <c r="V51" s="27"/>
      <c r="W51" s="25">
        <f t="shared" si="46"/>
        <v>0</v>
      </c>
      <c r="X51" s="32">
        <f>IF('RENAKSI 2025'!X51="","",'RENAKSI 2025'!X51)</f>
        <v>173714850</v>
      </c>
      <c r="Y51" s="27"/>
      <c r="Z51" s="25">
        <f t="shared" si="47"/>
        <v>0</v>
      </c>
      <c r="AA51" s="21" t="str">
        <f>IF('RENAKSI 2025'!Z51="","",'RENAKSI 2025'!Z51)</f>
        <v>Seksi Pemberdayaan Masyarakat</v>
      </c>
      <c r="AB51" s="21"/>
      <c r="AC51" s="21"/>
    </row>
    <row r="52" spans="1:29" s="31" customFormat="1" ht="34.5" x14ac:dyDescent="0.35">
      <c r="A52" s="40"/>
      <c r="B52" s="72"/>
      <c r="C52" s="24"/>
      <c r="D52" s="71"/>
      <c r="E52" s="21"/>
      <c r="F52" s="25">
        <f>IF('RENAKSI 2025'!H52="","",'RENAKSI 2025'!H52)</f>
        <v>0</v>
      </c>
      <c r="G52" s="25">
        <v>0</v>
      </c>
      <c r="H52" s="25">
        <v>0</v>
      </c>
      <c r="I52" s="27" t="str">
        <f>IF('RENAKSI 2025'!J52="","",'RENAKSI 2025'!J52)</f>
        <v/>
      </c>
      <c r="J52" s="72" t="str">
        <f>IF('RENAKSI 2025'!K52="","",'RENAKSI 2025'!K52)</f>
        <v/>
      </c>
      <c r="K52" s="25">
        <f>IF('RENAKSI 2025'!N52="","",'RENAKSI 2025'!N52)</f>
        <v>0</v>
      </c>
      <c r="L52" s="25">
        <v>0</v>
      </c>
      <c r="M52" s="25">
        <v>0</v>
      </c>
      <c r="N52" s="25"/>
      <c r="O52" s="71"/>
      <c r="P52" s="71"/>
      <c r="Q52" s="72" t="str">
        <f>'TABEL 4 RENSTRA'!F53</f>
        <v>Pembangunan Sarana dan Prasarana Kelurahan</v>
      </c>
      <c r="R52" s="71"/>
      <c r="S52" s="71"/>
      <c r="T52" s="72" t="str">
        <f>'TABEL 4 RENSTRA'!L53</f>
        <v>Jumlah Sarana dan Prasarana Kelurahan yang Terbangun</v>
      </c>
      <c r="U52" s="32">
        <f>IF('RENAKSI 2025'!V52="","",'RENAKSI 2025'!V52)</f>
        <v>8</v>
      </c>
      <c r="V52" s="27"/>
      <c r="W52" s="25">
        <f t="shared" ref="W52:W55" si="48">IF(U52="","",V52/U52*100)</f>
        <v>0</v>
      </c>
      <c r="X52" s="32">
        <f>IF('RENAKSI 2025'!X52="","",'RENAKSI 2025'!X52)</f>
        <v>293560200</v>
      </c>
      <c r="Y52" s="27"/>
      <c r="Z52" s="25">
        <f t="shared" ref="Z52:Z55" si="49">IF(X52="","",Y52/X52*100)</f>
        <v>0</v>
      </c>
      <c r="AA52" s="21" t="str">
        <f>IF('RENAKSI 2025'!Z52="","",'RENAKSI 2025'!Z52)</f>
        <v>Seksi Pemberdayaan Masyarakat</v>
      </c>
      <c r="AB52" s="21"/>
      <c r="AC52" s="21"/>
    </row>
    <row r="53" spans="1:29" s="31" customFormat="1" ht="57.5" x14ac:dyDescent="0.35">
      <c r="A53" s="40"/>
      <c r="B53" s="72"/>
      <c r="C53" s="24"/>
      <c r="D53" s="71"/>
      <c r="E53" s="21"/>
      <c r="F53" s="25">
        <f>IF('RENAKSI 2025'!H53="","",'RENAKSI 2025'!H53)</f>
        <v>7</v>
      </c>
      <c r="G53" s="25">
        <v>8</v>
      </c>
      <c r="H53" s="25">
        <f t="shared" ref="H53:H55" si="50">IF(F53="","",G53/F53*100)</f>
        <v>114.28571428571428</v>
      </c>
      <c r="I53" s="27" t="str">
        <f>IF('RENAKSI 2025'!J53="","",'RENAKSI 2025'!J53)</f>
        <v/>
      </c>
      <c r="J53" s="72" t="str">
        <f>IF('RENAKSI 2025'!K53="","",'RENAKSI 2025'!K53)</f>
        <v/>
      </c>
      <c r="K53" s="25">
        <f>IF('RENAKSI 2025'!N53="","",'RENAKSI 2025'!N53)</f>
        <v>7</v>
      </c>
      <c r="L53" s="25">
        <v>8</v>
      </c>
      <c r="M53" s="25">
        <f t="shared" ref="M53:M55" si="51">IF(K53="","",L53/K53*100)</f>
        <v>114.28571428571428</v>
      </c>
      <c r="N53" s="25"/>
      <c r="O53" s="71"/>
      <c r="P53" s="71"/>
      <c r="Q53" s="72" t="str">
        <f>'TABEL 4 RENSTRA'!F54</f>
        <v>Pemberdayaan Masyarakat di Kelurahan</v>
      </c>
      <c r="R53" s="71"/>
      <c r="S53" s="71"/>
      <c r="T53" s="72" t="str">
        <f>'TABEL 4 RENSTRA'!L54</f>
        <v xml:space="preserve">Jumlah Pokmas dan Ormas yang Melaksanakan Pemberdayaan Masyarakat di Kelurahan </v>
      </c>
      <c r="U53" s="32">
        <f>IF('RENAKSI 2025'!V53="","",'RENAKSI 2025'!V53)</f>
        <v>7</v>
      </c>
      <c r="V53" s="27"/>
      <c r="W53" s="25">
        <f t="shared" si="48"/>
        <v>0</v>
      </c>
      <c r="X53" s="32">
        <f>IF('RENAKSI 2025'!X53="","",'RENAKSI 2025'!X53)</f>
        <v>1727407886</v>
      </c>
      <c r="Y53" s="27"/>
      <c r="Z53" s="25">
        <f t="shared" si="49"/>
        <v>0</v>
      </c>
      <c r="AA53" s="21" t="str">
        <f>IF('RENAKSI 2025'!Z53="","",'RENAKSI 2025'!Z53)</f>
        <v>Seksi Pemberdayaan Masyarakat</v>
      </c>
      <c r="AB53" s="21"/>
      <c r="AC53" s="21"/>
    </row>
    <row r="54" spans="1:29" s="31" customFormat="1" ht="27.5" customHeight="1" x14ac:dyDescent="0.35">
      <c r="A54" s="40"/>
      <c r="B54" s="72"/>
      <c r="C54" s="24"/>
      <c r="D54" s="71"/>
      <c r="E54" s="21"/>
      <c r="F54" s="25">
        <f>IF('RENAKSI 2025'!H54="","",'RENAKSI 2025'!H54)</f>
        <v>133</v>
      </c>
      <c r="G54" s="25">
        <v>133</v>
      </c>
      <c r="H54" s="25">
        <f t="shared" si="50"/>
        <v>100</v>
      </c>
      <c r="I54" s="27" t="str">
        <f>IF('RENAKSI 2025'!J54="","",'RENAKSI 2025'!J54)</f>
        <v/>
      </c>
      <c r="J54" s="72" t="str">
        <f>IF('RENAKSI 2025'!K54="","",'RENAKSI 2025'!K54)</f>
        <v/>
      </c>
      <c r="K54" s="25">
        <f>IF('RENAKSI 2025'!N54="","",'RENAKSI 2025'!N54)</f>
        <v>133</v>
      </c>
      <c r="L54" s="25">
        <v>133</v>
      </c>
      <c r="M54" s="25">
        <f t="shared" si="51"/>
        <v>100</v>
      </c>
      <c r="N54" s="25"/>
      <c r="O54" s="71"/>
      <c r="P54" s="207" t="str">
        <f>'TABEL 4 RENSTRA'!E55</f>
        <v>Pemberdayaan Lembaga Kemasyarakatan Tingkat Kecamatan</v>
      </c>
      <c r="Q54" s="263"/>
      <c r="R54" s="71"/>
      <c r="S54" s="207" t="str">
        <f>'TABEL 4 RENSTRA'!K55</f>
        <v xml:space="preserve">Jumlah Rukun Tetangga </v>
      </c>
      <c r="T54" s="263"/>
      <c r="U54" s="32">
        <f>IF('RENAKSI 2025'!V54="","",'RENAKSI 2025'!V54)</f>
        <v>133</v>
      </c>
      <c r="V54" s="27"/>
      <c r="W54" s="25">
        <f t="shared" si="48"/>
        <v>0</v>
      </c>
      <c r="X54" s="32">
        <f>IF('RENAKSI 2025'!X54="","",'RENAKSI 2025'!X54)</f>
        <v>2779920000</v>
      </c>
      <c r="Y54" s="27"/>
      <c r="Z54" s="25">
        <f t="shared" si="49"/>
        <v>0</v>
      </c>
      <c r="AA54" s="21" t="str">
        <f>IF('RENAKSI 2025'!Z54="","",'RENAKSI 2025'!Z54)</f>
        <v/>
      </c>
      <c r="AB54" s="21"/>
      <c r="AC54" s="21"/>
    </row>
    <row r="55" spans="1:29" s="31" customFormat="1" ht="36.5" customHeight="1" x14ac:dyDescent="0.35">
      <c r="A55" s="40"/>
      <c r="B55" s="72"/>
      <c r="C55" s="24"/>
      <c r="D55" s="71"/>
      <c r="E55" s="21"/>
      <c r="F55" s="25">
        <f>IF('RENAKSI 2025'!H55="","",'RENAKSI 2025'!H55)</f>
        <v>1</v>
      </c>
      <c r="G55" s="25">
        <v>1</v>
      </c>
      <c r="H55" s="25">
        <f t="shared" si="50"/>
        <v>100</v>
      </c>
      <c r="I55" s="27" t="str">
        <f>IF('RENAKSI 2025'!J55="","",'RENAKSI 2025'!J55)</f>
        <v/>
      </c>
      <c r="J55" s="72" t="str">
        <f>IF('RENAKSI 2025'!K55="","",'RENAKSI 2025'!K55)</f>
        <v/>
      </c>
      <c r="K55" s="25">
        <f>IF('RENAKSI 2025'!N55="","",'RENAKSI 2025'!N55)</f>
        <v>1</v>
      </c>
      <c r="L55" s="25">
        <v>1</v>
      </c>
      <c r="M55" s="25">
        <f t="shared" si="51"/>
        <v>100</v>
      </c>
      <c r="N55" s="25"/>
      <c r="O55" s="71"/>
      <c r="P55" s="71"/>
      <c r="Q55" s="72" t="str">
        <f>'TABEL 4 RENSTRA'!F56</f>
        <v>Penyelenggaraan Lembaga Kemasyarakatan</v>
      </c>
      <c r="R55" s="71"/>
      <c r="S55" s="71"/>
      <c r="T55" s="72" t="str">
        <f>'TABEL 4 RENSTRA'!L56</f>
        <v>Jumlah Lembaga Kemasyarakatan yang Diselenggarakan</v>
      </c>
      <c r="U55" s="32">
        <f>IF('RENAKSI 2025'!V55="","",'RENAKSI 2025'!V55)</f>
        <v>1</v>
      </c>
      <c r="V55" s="27"/>
      <c r="W55" s="25">
        <f t="shared" si="48"/>
        <v>0</v>
      </c>
      <c r="X55" s="32">
        <f>IF('RENAKSI 2025'!X55="","",'RENAKSI 2025'!X55)</f>
        <v>2779920000</v>
      </c>
      <c r="Y55" s="27"/>
      <c r="Z55" s="25">
        <f t="shared" si="49"/>
        <v>0</v>
      </c>
      <c r="AA55" s="21" t="str">
        <f>IF('RENAKSI 2025'!Z55="","",'RENAKSI 2025'!Z55)</f>
        <v>Seksi Tata Pemerintahan, Ketentraman dan Ketertiban Umum</v>
      </c>
      <c r="AB55" s="21"/>
      <c r="AC55" s="21"/>
    </row>
    <row r="56" spans="1:29" s="4" customFormat="1" ht="11.5" x14ac:dyDescent="0.25">
      <c r="A56" s="41"/>
      <c r="E56" s="14"/>
      <c r="J56" s="14"/>
      <c r="L56" s="67"/>
      <c r="Q56" s="14"/>
      <c r="T56" s="14"/>
    </row>
    <row r="57" spans="1:29" s="4" customFormat="1" ht="11.5" x14ac:dyDescent="0.25">
      <c r="A57" s="41"/>
      <c r="AA57" s="246" t="s">
        <v>49</v>
      </c>
      <c r="AB57" s="246"/>
    </row>
    <row r="58" spans="1:29" s="4" customFormat="1" ht="11.5" x14ac:dyDescent="0.25">
      <c r="A58" s="41"/>
      <c r="AA58" s="246" t="s">
        <v>50</v>
      </c>
      <c r="AB58" s="246"/>
    </row>
    <row r="59" spans="1:29" s="4" customFormat="1" ht="11.5" x14ac:dyDescent="0.25">
      <c r="A59" s="41"/>
    </row>
    <row r="60" spans="1:29" s="4" customFormat="1" ht="11.5" x14ac:dyDescent="0.25">
      <c r="A60" s="41"/>
    </row>
    <row r="61" spans="1:29" s="4" customFormat="1" ht="11.5" x14ac:dyDescent="0.25">
      <c r="A61" s="41"/>
    </row>
    <row r="62" spans="1:29" s="4" customFormat="1" ht="11.5" x14ac:dyDescent="0.25">
      <c r="A62" s="41"/>
    </row>
    <row r="63" spans="1:29" s="4" customFormat="1" ht="11.5" x14ac:dyDescent="0.25">
      <c r="A63" s="199" t="s">
        <v>48</v>
      </c>
      <c r="B63" s="200"/>
      <c r="C63" s="200"/>
      <c r="D63" s="200"/>
      <c r="E63" s="200"/>
      <c r="F63" s="200"/>
      <c r="G63" s="209"/>
      <c r="H63" s="17"/>
      <c r="L63" s="17"/>
      <c r="M63" s="17"/>
      <c r="N63" s="17"/>
      <c r="AA63" s="247" t="s">
        <v>199</v>
      </c>
      <c r="AB63" s="247"/>
    </row>
    <row r="64" spans="1:29" s="83" customFormat="1" ht="11.5" x14ac:dyDescent="0.35">
      <c r="A64" s="70" t="s">
        <v>0</v>
      </c>
      <c r="B64" s="199" t="s">
        <v>6</v>
      </c>
      <c r="C64" s="209"/>
      <c r="D64" s="201" t="s">
        <v>4</v>
      </c>
      <c r="E64" s="201"/>
      <c r="F64" s="199"/>
      <c r="G64" s="70" t="s">
        <v>5</v>
      </c>
      <c r="H64" s="17"/>
      <c r="L64" s="17"/>
      <c r="M64" s="17"/>
      <c r="N64" s="17"/>
      <c r="AA64" s="248" t="s">
        <v>200</v>
      </c>
      <c r="AB64" s="248"/>
    </row>
    <row r="65" spans="1:14" s="83" customFormat="1" ht="11.5" x14ac:dyDescent="0.35">
      <c r="A65" s="73">
        <v>1</v>
      </c>
      <c r="B65" s="205" t="s">
        <v>201</v>
      </c>
      <c r="C65" s="206"/>
      <c r="D65" s="210" t="s">
        <v>202</v>
      </c>
      <c r="E65" s="211"/>
      <c r="F65" s="211"/>
      <c r="G65" s="108"/>
      <c r="H65" s="17"/>
      <c r="L65" s="17"/>
      <c r="M65" s="17"/>
      <c r="N65" s="17"/>
    </row>
    <row r="66" spans="1:14" s="5" customFormat="1" ht="25.5" customHeight="1" x14ac:dyDescent="0.35">
      <c r="A66" s="73">
        <v>2</v>
      </c>
      <c r="B66" s="205" t="s">
        <v>203</v>
      </c>
      <c r="C66" s="206"/>
      <c r="D66" s="210" t="s">
        <v>204</v>
      </c>
      <c r="E66" s="211"/>
      <c r="F66" s="211"/>
      <c r="G66" s="108"/>
      <c r="K66" s="74"/>
    </row>
    <row r="67" spans="1:14" s="5" customFormat="1" ht="21.5" customHeight="1" x14ac:dyDescent="0.35">
      <c r="A67" s="73">
        <v>3</v>
      </c>
      <c r="B67" s="205" t="s">
        <v>205</v>
      </c>
      <c r="C67" s="206"/>
      <c r="D67" s="210" t="s">
        <v>206</v>
      </c>
      <c r="E67" s="211"/>
      <c r="F67" s="211"/>
      <c r="G67" s="108"/>
      <c r="K67" s="74"/>
    </row>
    <row r="68" spans="1:14" s="5" customFormat="1" ht="11.5" x14ac:dyDescent="0.35">
      <c r="A68" s="73">
        <v>4</v>
      </c>
      <c r="B68" s="205" t="s">
        <v>207</v>
      </c>
      <c r="C68" s="206"/>
      <c r="D68" s="210" t="s">
        <v>208</v>
      </c>
      <c r="E68" s="211"/>
      <c r="F68" s="211"/>
      <c r="G68" s="108"/>
      <c r="K68" s="74"/>
    </row>
    <row r="69" spans="1:14" s="5" customFormat="1" ht="11.5" x14ac:dyDescent="0.35">
      <c r="A69" s="73">
        <v>5</v>
      </c>
      <c r="B69" s="205" t="s">
        <v>209</v>
      </c>
      <c r="C69" s="206"/>
      <c r="D69" s="210" t="s">
        <v>210</v>
      </c>
      <c r="E69" s="211"/>
      <c r="F69" s="211"/>
      <c r="G69" s="108"/>
      <c r="K69" s="74"/>
    </row>
    <row r="70" spans="1:14" s="4" customFormat="1" ht="11.5" x14ac:dyDescent="0.25">
      <c r="A70" s="41"/>
    </row>
    <row r="71" spans="1:14" s="4" customFormat="1" ht="11.5" x14ac:dyDescent="0.25">
      <c r="A71" s="41"/>
    </row>
    <row r="72" spans="1:14" s="4" customFormat="1" ht="11.5" x14ac:dyDescent="0.25">
      <c r="A72" s="41"/>
    </row>
    <row r="73" spans="1:14" s="4" customFormat="1" ht="11.5" x14ac:dyDescent="0.25">
      <c r="A73" s="41"/>
    </row>
    <row r="74" spans="1:14" s="4" customFormat="1" ht="11.5" x14ac:dyDescent="0.25">
      <c r="A74" s="41"/>
    </row>
    <row r="75" spans="1:14" s="4" customFormat="1" ht="11.5" x14ac:dyDescent="0.25">
      <c r="A75" s="41"/>
    </row>
    <row r="76" spans="1:14" s="4" customFormat="1" ht="11.5" x14ac:dyDescent="0.25">
      <c r="A76" s="41"/>
    </row>
    <row r="77" spans="1:14" s="4" customFormat="1" ht="11.5" x14ac:dyDescent="0.25">
      <c r="A77" s="41"/>
    </row>
    <row r="78" spans="1:14" s="4" customFormat="1" ht="11.5" x14ac:dyDescent="0.25">
      <c r="A78" s="41"/>
    </row>
    <row r="79" spans="1:14" s="4" customFormat="1" ht="11.5" x14ac:dyDescent="0.25">
      <c r="A79" s="41"/>
    </row>
    <row r="80" spans="1:14" s="4" customFormat="1" ht="11.5" x14ac:dyDescent="0.25">
      <c r="A80" s="41"/>
    </row>
    <row r="81" spans="1:1" s="4" customFormat="1" ht="11.5" x14ac:dyDescent="0.25">
      <c r="A81" s="41"/>
    </row>
    <row r="82" spans="1:1" s="4" customFormat="1" ht="11.5" x14ac:dyDescent="0.25">
      <c r="A82" s="41"/>
    </row>
    <row r="83" spans="1:1" s="4" customFormat="1" ht="11.5" x14ac:dyDescent="0.25">
      <c r="A83" s="41"/>
    </row>
    <row r="84" spans="1:1" s="4" customFormat="1" ht="11.5" x14ac:dyDescent="0.25">
      <c r="A84" s="41"/>
    </row>
    <row r="85" spans="1:1" s="4" customFormat="1" ht="11.5" x14ac:dyDescent="0.25">
      <c r="A85" s="41"/>
    </row>
    <row r="86" spans="1:1" s="4" customFormat="1" ht="11.5" x14ac:dyDescent="0.25">
      <c r="A86" s="41"/>
    </row>
    <row r="87" spans="1:1" s="4" customFormat="1" ht="11.5" x14ac:dyDescent="0.25">
      <c r="A87" s="41"/>
    </row>
  </sheetData>
  <mergeCells count="73">
    <mergeCell ref="AA57:AB57"/>
    <mergeCell ref="AA58:AB58"/>
    <mergeCell ref="A63:G63"/>
    <mergeCell ref="AA63:AB63"/>
    <mergeCell ref="B64:C64"/>
    <mergeCell ref="D64:F64"/>
    <mergeCell ref="AA64:AB64"/>
    <mergeCell ref="O34:Q34"/>
    <mergeCell ref="R34:T34"/>
    <mergeCell ref="P35:Q35"/>
    <mergeCell ref="S35:T35"/>
    <mergeCell ref="O48:Q48"/>
    <mergeCell ref="R48:T48"/>
    <mergeCell ref="P39:Q39"/>
    <mergeCell ref="S39:T39"/>
    <mergeCell ref="O41:Q41"/>
    <mergeCell ref="R41:T41"/>
    <mergeCell ref="P42:Q42"/>
    <mergeCell ref="S42:T42"/>
    <mergeCell ref="O44:Q44"/>
    <mergeCell ref="R44:T44"/>
    <mergeCell ref="P45:Q45"/>
    <mergeCell ref="S45:T45"/>
    <mergeCell ref="A1:AC1"/>
    <mergeCell ref="A3:B4"/>
    <mergeCell ref="C3:D4"/>
    <mergeCell ref="E3:E4"/>
    <mergeCell ref="F3:H3"/>
    <mergeCell ref="I3:N3"/>
    <mergeCell ref="O3:Q4"/>
    <mergeCell ref="R3:T4"/>
    <mergeCell ref="U3:W3"/>
    <mergeCell ref="X3:Z3"/>
    <mergeCell ref="AA3:AA4"/>
    <mergeCell ref="AB3:AB4"/>
    <mergeCell ref="AC3:AC4"/>
    <mergeCell ref="I4:J4"/>
    <mergeCell ref="O5:Q5"/>
    <mergeCell ref="R5:T5"/>
    <mergeCell ref="O6:Q6"/>
    <mergeCell ref="R6:T6"/>
    <mergeCell ref="P7:Q7"/>
    <mergeCell ref="S7:T7"/>
    <mergeCell ref="O33:Q33"/>
    <mergeCell ref="R33:T33"/>
    <mergeCell ref="B69:C69"/>
    <mergeCell ref="D69:F69"/>
    <mergeCell ref="P10:Q10"/>
    <mergeCell ref="S10:T10"/>
    <mergeCell ref="P37:Q37"/>
    <mergeCell ref="S37:T37"/>
    <mergeCell ref="P12:Q12"/>
    <mergeCell ref="S12:T12"/>
    <mergeCell ref="P17:Q17"/>
    <mergeCell ref="S17:T17"/>
    <mergeCell ref="P23:Q23"/>
    <mergeCell ref="S23:T23"/>
    <mergeCell ref="P27:Q27"/>
    <mergeCell ref="S27:T27"/>
    <mergeCell ref="O49:Q49"/>
    <mergeCell ref="R49:T49"/>
    <mergeCell ref="P50:Q50"/>
    <mergeCell ref="S50:T50"/>
    <mergeCell ref="B68:C68"/>
    <mergeCell ref="D68:F68"/>
    <mergeCell ref="P54:Q54"/>
    <mergeCell ref="S54:T54"/>
    <mergeCell ref="D66:F66"/>
    <mergeCell ref="B67:C67"/>
    <mergeCell ref="D67:F67"/>
    <mergeCell ref="B65:C65"/>
    <mergeCell ref="D65:F65"/>
    <mergeCell ref="B66:C66"/>
  </mergeCells>
  <pageMargins left="0" right="0.39370078740157483" top="0.59055118110236227" bottom="0.39370078740157483" header="0.31496062992125984" footer="0.31496062992125984"/>
  <pageSetup paperSize="9" orientation="landscape" horizontalDpi="4294967293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7"/>
  <sheetViews>
    <sheetView topLeftCell="N44" workbookViewId="0">
      <selection activeCell="T53" sqref="T53"/>
    </sheetView>
  </sheetViews>
  <sheetFormatPr defaultRowHeight="14.5" x14ac:dyDescent="0.35"/>
  <cols>
    <col min="1" max="1" width="2.54296875" style="42" customWidth="1"/>
    <col min="2" max="2" width="25.453125" customWidth="1"/>
    <col min="3" max="3" width="2.54296875" customWidth="1"/>
    <col min="4" max="4" width="20.54296875" customWidth="1"/>
    <col min="5" max="5" width="10.81640625" customWidth="1"/>
    <col min="6" max="8" width="8" customWidth="1"/>
    <col min="9" max="9" width="3" customWidth="1"/>
    <col min="10" max="10" width="15.6328125" style="4" customWidth="1"/>
    <col min="11" max="13" width="7.90625" customWidth="1"/>
    <col min="14" max="14" width="12.54296875" customWidth="1"/>
    <col min="15" max="16" width="1.6328125" customWidth="1"/>
    <col min="17" max="17" width="20.6328125" customWidth="1"/>
    <col min="18" max="19" width="1.6328125" customWidth="1"/>
    <col min="20" max="20" width="15.6328125" customWidth="1"/>
    <col min="21" max="22" width="10.453125" customWidth="1"/>
    <col min="23" max="23" width="6.90625" customWidth="1"/>
    <col min="24" max="24" width="10.453125" customWidth="1"/>
    <col min="25" max="25" width="10.453125" style="147" customWidth="1"/>
    <col min="26" max="26" width="6.90625" customWidth="1"/>
    <col min="27" max="29" width="17.81640625" customWidth="1"/>
  </cols>
  <sheetData>
    <row r="1" spans="1:29" s="3" customFormat="1" ht="15.5" x14ac:dyDescent="0.35">
      <c r="A1" s="190" t="s">
        <v>304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</row>
    <row r="3" spans="1:29" s="7" customFormat="1" ht="11.5" x14ac:dyDescent="0.35">
      <c r="A3" s="253" t="s">
        <v>31</v>
      </c>
      <c r="B3" s="255"/>
      <c r="C3" s="192" t="s">
        <v>1</v>
      </c>
      <c r="D3" s="192"/>
      <c r="E3" s="197" t="s">
        <v>9</v>
      </c>
      <c r="F3" s="199" t="s">
        <v>305</v>
      </c>
      <c r="G3" s="200"/>
      <c r="H3" s="200"/>
      <c r="I3" s="201" t="s">
        <v>306</v>
      </c>
      <c r="J3" s="201"/>
      <c r="K3" s="201"/>
      <c r="L3" s="201"/>
      <c r="M3" s="201"/>
      <c r="N3" s="201"/>
      <c r="O3" s="253" t="s">
        <v>35</v>
      </c>
      <c r="P3" s="254"/>
      <c r="Q3" s="255"/>
      <c r="R3" s="253" t="s">
        <v>36</v>
      </c>
      <c r="S3" s="254"/>
      <c r="T3" s="255"/>
      <c r="U3" s="201" t="s">
        <v>307</v>
      </c>
      <c r="V3" s="201"/>
      <c r="W3" s="201"/>
      <c r="X3" s="201" t="s">
        <v>308</v>
      </c>
      <c r="Y3" s="201"/>
      <c r="Z3" s="201"/>
      <c r="AA3" s="203" t="s">
        <v>37</v>
      </c>
      <c r="AB3" s="197" t="s">
        <v>3</v>
      </c>
      <c r="AC3" s="197" t="s">
        <v>26</v>
      </c>
    </row>
    <row r="4" spans="1:29" s="5" customFormat="1" ht="34.5" x14ac:dyDescent="0.35">
      <c r="A4" s="256"/>
      <c r="B4" s="258"/>
      <c r="C4" s="195"/>
      <c r="D4" s="195"/>
      <c r="E4" s="198"/>
      <c r="F4" s="11" t="s">
        <v>2</v>
      </c>
      <c r="G4" s="2" t="s">
        <v>11</v>
      </c>
      <c r="H4" s="10" t="s">
        <v>13</v>
      </c>
      <c r="I4" s="202" t="s">
        <v>33</v>
      </c>
      <c r="J4" s="202"/>
      <c r="K4" s="2" t="s">
        <v>2</v>
      </c>
      <c r="L4" s="2" t="s">
        <v>11</v>
      </c>
      <c r="M4" s="2" t="s">
        <v>13</v>
      </c>
      <c r="N4" s="1" t="s">
        <v>10</v>
      </c>
      <c r="O4" s="256"/>
      <c r="P4" s="257"/>
      <c r="Q4" s="258"/>
      <c r="R4" s="256"/>
      <c r="S4" s="257"/>
      <c r="T4" s="258"/>
      <c r="U4" s="34" t="s">
        <v>2</v>
      </c>
      <c r="V4" s="34" t="s">
        <v>11</v>
      </c>
      <c r="W4" s="35" t="s">
        <v>13</v>
      </c>
      <c r="X4" s="34" t="s">
        <v>30</v>
      </c>
      <c r="Y4" s="177" t="s">
        <v>11</v>
      </c>
      <c r="Z4" s="35" t="s">
        <v>13</v>
      </c>
      <c r="AA4" s="204"/>
      <c r="AB4" s="198"/>
      <c r="AC4" s="198"/>
    </row>
    <row r="5" spans="1:29" s="31" customFormat="1" ht="23" x14ac:dyDescent="0.35">
      <c r="A5" s="40" t="str">
        <f>'TABEL 3 RENSTRA'!B6</f>
        <v>1.1.</v>
      </c>
      <c r="B5" s="30" t="str">
        <f>'TABEL 3 RENSTRA'!C6</f>
        <v>Meningkatnya Kinerja Perangkat Daerah</v>
      </c>
      <c r="C5" s="24" t="str">
        <f>'TABEL 3 RENSTRA'!E6</f>
        <v>1.1.</v>
      </c>
      <c r="D5" s="12" t="str">
        <f>'TABEL 3 RENSTRA'!F6</f>
        <v>Nilai AKIP Kecamatan Padang Panjang Barat</v>
      </c>
      <c r="E5" s="21" t="str">
        <f>IF('TABEL 3 RENSTRA'!G6="","",'TABEL 3 RENSTRA'!G6)</f>
        <v>Angka</v>
      </c>
      <c r="F5" s="25">
        <f>IF('RENAKSI 2025'!I5="","",'RENAKSI 2025'!I5)</f>
        <v>69.25</v>
      </c>
      <c r="G5" s="25"/>
      <c r="H5" s="25">
        <f>IF(F5="","",G5/F5*100)</f>
        <v>0</v>
      </c>
      <c r="I5" s="27" t="str">
        <f>IF('RENAKSI 2025'!J5="","",'RENAKSI 2025'!J5)</f>
        <v/>
      </c>
      <c r="J5" s="30" t="str">
        <f>IF('RENAKSI 2025'!K5="","",'RENAKSI 2025'!K5)</f>
        <v/>
      </c>
      <c r="K5" s="25">
        <f>IF('RENAKSI 2025'!O5="","",'RENAKSI 2025'!O5)</f>
        <v>69.25</v>
      </c>
      <c r="L5" s="25"/>
      <c r="M5" s="25">
        <f>IF(K5="","",L5/K5*100)</f>
        <v>0</v>
      </c>
      <c r="N5" s="25"/>
      <c r="O5" s="229"/>
      <c r="P5" s="217"/>
      <c r="Q5" s="218"/>
      <c r="R5" s="229"/>
      <c r="S5" s="217"/>
      <c r="T5" s="218"/>
      <c r="U5" s="36"/>
      <c r="V5" s="37"/>
      <c r="W5" s="38"/>
      <c r="X5" s="36"/>
      <c r="Y5" s="178"/>
      <c r="Z5" s="38"/>
      <c r="AA5" s="39"/>
      <c r="AB5" s="39"/>
      <c r="AC5" s="39"/>
    </row>
    <row r="6" spans="1:29" s="31" customFormat="1" ht="44.5" customHeight="1" x14ac:dyDescent="0.35">
      <c r="A6" s="40"/>
      <c r="B6" s="30"/>
      <c r="C6" s="24"/>
      <c r="D6" s="12"/>
      <c r="E6" s="21"/>
      <c r="F6" s="25">
        <f>IF('RENAKSI 2025'!I6="","",'RENAKSI 2025'!I6)</f>
        <v>95</v>
      </c>
      <c r="G6" s="25">
        <v>95</v>
      </c>
      <c r="H6" s="25">
        <f t="shared" ref="H6:H48" si="0">IF(F6="","",G6/F6*100)</f>
        <v>100</v>
      </c>
      <c r="I6" s="27" t="str">
        <f>IF('RENAKSI 2025'!J6="","",'RENAKSI 2025'!J6)</f>
        <v/>
      </c>
      <c r="J6" s="30" t="str">
        <f>IF('RENAKSI 2025'!K6="","",'RENAKSI 2025'!K6)</f>
        <v/>
      </c>
      <c r="K6" s="25">
        <f>IF('RENAKSI 2025'!O6="","",'RENAKSI 2025'!O6)</f>
        <v>95</v>
      </c>
      <c r="L6" s="25">
        <v>95</v>
      </c>
      <c r="M6" s="25">
        <f t="shared" ref="M6:M48" si="1">IF(K6="","",L6/K6*100)</f>
        <v>100</v>
      </c>
      <c r="N6" s="25"/>
      <c r="O6" s="207" t="str">
        <f>'TABEL 4 RENSTRA'!D7</f>
        <v>Program Penunjang Urusan Pemerintahan Daerah Kabupaten/Kota</v>
      </c>
      <c r="P6" s="207"/>
      <c r="Q6" s="263"/>
      <c r="R6" s="207" t="str">
        <f>'TABEL 4 RENSTRA'!J7</f>
        <v>Persentase pemenuhan urusan penunjang yang dipenuhi pada Kecamatan Padang Panjang Barat</v>
      </c>
      <c r="S6" s="207"/>
      <c r="T6" s="263"/>
      <c r="U6" s="32">
        <f>IF('RENAKSI 2025'!W6="","",'RENAKSI 2025'!W6)</f>
        <v>95</v>
      </c>
      <c r="V6" s="25">
        <v>95</v>
      </c>
      <c r="W6" s="25">
        <f>IF(U6="","",V6/U6*100)</f>
        <v>100</v>
      </c>
      <c r="X6" s="32">
        <f>IF('RENAKSI 2025'!Y6="","",'RENAKSI 2025'!Y6)</f>
        <v>11183721329</v>
      </c>
      <c r="Y6" s="179">
        <f>Y7+Y9+Y11+Y16+Y23+Y27</f>
        <v>10402949021</v>
      </c>
      <c r="Z6" s="25">
        <f>IF(X6="","",Y6/X6*100)</f>
        <v>93.018671647554257</v>
      </c>
      <c r="AA6" s="21" t="str">
        <f>IF('RENAKSI 2025'!Z6="","",'RENAKSI 2025'!Z6)</f>
        <v/>
      </c>
      <c r="AB6" s="21"/>
      <c r="AC6" s="21"/>
    </row>
    <row r="7" spans="1:29" s="31" customFormat="1" ht="51" customHeight="1" x14ac:dyDescent="0.35">
      <c r="A7" s="40"/>
      <c r="B7" s="30"/>
      <c r="C7" s="24"/>
      <c r="D7" s="12"/>
      <c r="E7" s="21"/>
      <c r="F7" s="25">
        <f>IF('RENAKSI 2025'!I7="","",'RENAKSI 2025'!I7)</f>
        <v>90</v>
      </c>
      <c r="G7" s="25">
        <v>90</v>
      </c>
      <c r="H7" s="25">
        <f t="shared" si="0"/>
        <v>100</v>
      </c>
      <c r="I7" s="27" t="str">
        <f>IF('RENAKSI 2025'!J7="","",'RENAKSI 2025'!J7)</f>
        <v/>
      </c>
      <c r="J7" s="30" t="str">
        <f>IF('RENAKSI 2025'!K7="","",'RENAKSI 2025'!K7)</f>
        <v/>
      </c>
      <c r="K7" s="25">
        <f>IF('RENAKSI 2025'!O7="","",'RENAKSI 2025'!O7)</f>
        <v>90</v>
      </c>
      <c r="L7" s="25">
        <v>90</v>
      </c>
      <c r="M7" s="25">
        <f t="shared" si="1"/>
        <v>100</v>
      </c>
      <c r="N7" s="25"/>
      <c r="O7" s="12"/>
      <c r="P7" s="207" t="str">
        <f>'TABEL 4 RENSTRA'!E8</f>
        <v>Administrasi Keuangan Perangkat Daerah</v>
      </c>
      <c r="Q7" s="263"/>
      <c r="R7" s="12"/>
      <c r="S7" s="207" t="str">
        <f>'TABEL 4 RENSTRA'!K8</f>
        <v>Persentase Pemenuhan Layanan Administrasi Keuangan pada Kecamatan Padang Panjang Barat</v>
      </c>
      <c r="T7" s="263"/>
      <c r="U7" s="32">
        <f>IF('RENAKSI 2025'!W7="","",'RENAKSI 2025'!W7)</f>
        <v>0</v>
      </c>
      <c r="V7" s="25">
        <v>90</v>
      </c>
      <c r="W7" s="25">
        <v>0</v>
      </c>
      <c r="X7" s="32">
        <f>IF('RENAKSI 2025'!Y7="","",'RENAKSI 2025'!Y7)</f>
        <v>7954113278</v>
      </c>
      <c r="Y7" s="179">
        <f>Y8</f>
        <v>7815537553</v>
      </c>
      <c r="Z7" s="25">
        <f t="shared" ref="Z7:Z39" si="2">IF(X7="","",Y7/X7*100)</f>
        <v>98.257810516939941</v>
      </c>
      <c r="AA7" s="21" t="str">
        <f>IF('RENAKSI 2025'!Z7="","",'RENAKSI 2025'!Z7)</f>
        <v/>
      </c>
      <c r="AB7" s="21"/>
      <c r="AC7" s="21"/>
    </row>
    <row r="8" spans="1:29" s="31" customFormat="1" ht="34.5" x14ac:dyDescent="0.35">
      <c r="A8" s="40"/>
      <c r="B8" s="30"/>
      <c r="C8" s="24"/>
      <c r="D8" s="12"/>
      <c r="E8" s="21"/>
      <c r="F8" s="25">
        <f>IF('RENAKSI 2025'!I8="","",'RENAKSI 2025'!I8)</f>
        <v>1125</v>
      </c>
      <c r="G8" s="25">
        <v>842</v>
      </c>
      <c r="H8" s="186">
        <f t="shared" si="0"/>
        <v>74.844444444444449</v>
      </c>
      <c r="I8" s="27" t="str">
        <f>IF('RENAKSI 2025'!J8="","",'RENAKSI 2025'!J8)</f>
        <v/>
      </c>
      <c r="J8" s="30" t="str">
        <f>IF('RENAKSI 2025'!K8="","",'RENAKSI 2025'!K8)</f>
        <v/>
      </c>
      <c r="K8" s="25">
        <f>IF('RENAKSI 2025'!O8="","",'RENAKSI 2025'!O8)</f>
        <v>1125</v>
      </c>
      <c r="L8" s="25">
        <v>842</v>
      </c>
      <c r="M8" s="169">
        <f t="shared" si="1"/>
        <v>74.844444444444449</v>
      </c>
      <c r="N8" s="25"/>
      <c r="O8" s="12"/>
      <c r="P8" s="12"/>
      <c r="Q8" s="30" t="str">
        <f>'TABEL 4 RENSTRA'!F9</f>
        <v>Penyediaan Gaji dan Tunjangan ASN</v>
      </c>
      <c r="R8" s="12"/>
      <c r="S8" s="12"/>
      <c r="T8" s="30" t="str">
        <f>'TABEL 4 RENSTRA'!L9</f>
        <v>Jumlah    Orang    yang    Menerima    Gaji    dan Tunjangan ASN</v>
      </c>
      <c r="U8" s="32">
        <f>IF('RENAKSI 2025'!W8="","",'RENAKSI 2025'!W8)</f>
        <v>1125</v>
      </c>
      <c r="V8" s="25">
        <v>842</v>
      </c>
      <c r="W8" s="25">
        <f t="shared" ref="W8:W39" si="3">IF(U8="","",V8/U8*100)</f>
        <v>74.844444444444449</v>
      </c>
      <c r="X8" s="32">
        <f>IF('RENAKSI 2025'!Y8="","",'RENAKSI 2025'!Y8)</f>
        <v>7954113278</v>
      </c>
      <c r="Y8" s="179">
        <v>7815537553</v>
      </c>
      <c r="Z8" s="169">
        <f t="shared" si="2"/>
        <v>98.257810516939941</v>
      </c>
      <c r="AA8" s="21" t="str">
        <f>IF('RENAKSI 2025'!Z8="","",'RENAKSI 2025'!Z8)</f>
        <v>Bagian Umum dan Kepegawaian</v>
      </c>
      <c r="AB8" s="21"/>
      <c r="AC8" s="21"/>
    </row>
    <row r="9" spans="1:29" s="31" customFormat="1" ht="51" customHeight="1" x14ac:dyDescent="0.35">
      <c r="A9" s="40"/>
      <c r="B9" s="72"/>
      <c r="C9" s="24"/>
      <c r="D9" s="71"/>
      <c r="E9" s="21"/>
      <c r="F9" s="25">
        <f>IF('RENAKSI 2025'!I10="","",'RENAKSI 2025'!I10)</f>
        <v>0</v>
      </c>
      <c r="G9" s="25">
        <v>0</v>
      </c>
      <c r="H9" s="25">
        <v>0</v>
      </c>
      <c r="I9" s="27" t="str">
        <f>IF('RENAKSI 2025'!J10="","",'RENAKSI 2025'!J10)</f>
        <v/>
      </c>
      <c r="J9" s="72" t="str">
        <f>IF('RENAKSI 2025'!K10="","",'RENAKSI 2025'!K10)</f>
        <v/>
      </c>
      <c r="K9" s="25">
        <f>IF('RENAKSI 2025'!O10="","",'RENAKSI 2025'!O10)</f>
        <v>0</v>
      </c>
      <c r="L9" s="25">
        <v>0</v>
      </c>
      <c r="M9" s="25">
        <v>0</v>
      </c>
      <c r="N9" s="25"/>
      <c r="O9" s="71"/>
      <c r="P9" s="207" t="str">
        <f>'TABEL 4 RENSTRA'!E11</f>
        <v>Administrasi Kepegawaian Perangkat Daerah</v>
      </c>
      <c r="Q9" s="263"/>
      <c r="R9" s="71"/>
      <c r="S9" s="207" t="str">
        <f>'TABEL 4 RENSTRA'!K11</f>
        <v>Persentase pemenuhan layanan administrasi kepegawaian pada Kecamatan Padang Panjang Barat</v>
      </c>
      <c r="T9" s="263"/>
      <c r="U9" s="32">
        <f>IF('RENAKSI 2025'!W10="","",'RENAKSI 2025'!W10)</f>
        <v>0</v>
      </c>
      <c r="V9" s="25">
        <v>0</v>
      </c>
      <c r="W9" s="25">
        <v>0</v>
      </c>
      <c r="X9" s="32">
        <f>IF('RENAKSI 2025'!Y10="","",'RENAKSI 2025'!Y10)</f>
        <v>0</v>
      </c>
      <c r="Y9" s="179"/>
      <c r="Z9" s="25" t="e">
        <f t="shared" ref="Z9:Z10" si="4">IF(X9="","",Y9/X9*100)</f>
        <v>#DIV/0!</v>
      </c>
      <c r="AA9" s="21" t="str">
        <f>IF('RENAKSI 2025'!Z10="","",'RENAKSI 2025'!Z10)</f>
        <v/>
      </c>
      <c r="AB9" s="21"/>
      <c r="AC9" s="21"/>
    </row>
    <row r="10" spans="1:29" s="31" customFormat="1" ht="34.5" x14ac:dyDescent="0.35">
      <c r="A10" s="40"/>
      <c r="B10" s="72"/>
      <c r="C10" s="24"/>
      <c r="D10" s="71"/>
      <c r="E10" s="21"/>
      <c r="F10" s="25">
        <f>IF('RENAKSI 2025'!I11="","",'RENAKSI 2025'!I11)</f>
        <v>0</v>
      </c>
      <c r="G10" s="25">
        <v>0</v>
      </c>
      <c r="H10" s="25">
        <v>0</v>
      </c>
      <c r="I10" s="27" t="str">
        <f>IF('RENAKSI 2025'!J11="","",'RENAKSI 2025'!J11)</f>
        <v/>
      </c>
      <c r="J10" s="72" t="str">
        <f>IF('RENAKSI 2025'!K11="","",'RENAKSI 2025'!K11)</f>
        <v/>
      </c>
      <c r="K10" s="25">
        <f>IF('RENAKSI 2025'!O11="","",'RENAKSI 2025'!O11)</f>
        <v>0</v>
      </c>
      <c r="L10" s="25">
        <v>0</v>
      </c>
      <c r="M10" s="25">
        <v>0</v>
      </c>
      <c r="N10" s="25"/>
      <c r="O10" s="71"/>
      <c r="P10" s="71"/>
      <c r="Q10" s="72" t="str">
        <f>'TABEL 4 RENSTRA'!F12</f>
        <v>Pengadaan    Pakaian    Dinas    Beserta    Atribut Kelengkapannya</v>
      </c>
      <c r="R10" s="71"/>
      <c r="S10" s="71"/>
      <c r="T10" s="72" t="str">
        <f>'TABEL 4 RENSTRA'!L12</f>
        <v>Jumlah  Paket  Pakaian  Dinas  beserta  Atribut Kelengkapan</v>
      </c>
      <c r="U10" s="32">
        <f>IF('RENAKSI 2025'!W11="","",'RENAKSI 2025'!W11)</f>
        <v>0</v>
      </c>
      <c r="V10" s="25">
        <v>0</v>
      </c>
      <c r="W10" s="25">
        <v>0</v>
      </c>
      <c r="X10" s="32">
        <f>IF('RENAKSI 2025'!Y11="","",'RENAKSI 2025'!Y11)</f>
        <v>0</v>
      </c>
      <c r="Y10" s="179"/>
      <c r="Z10" s="25" t="e">
        <f t="shared" si="4"/>
        <v>#DIV/0!</v>
      </c>
      <c r="AA10" s="21" t="str">
        <f>IF('RENAKSI 2025'!Z11="","",'RENAKSI 2025'!Z11)</f>
        <v>Bagian Umum dan Kepegawaian</v>
      </c>
      <c r="AB10" s="21"/>
      <c r="AC10" s="21"/>
    </row>
    <row r="11" spans="1:29" s="31" customFormat="1" ht="51" customHeight="1" x14ac:dyDescent="0.35">
      <c r="A11" s="40"/>
      <c r="B11" s="72"/>
      <c r="C11" s="24"/>
      <c r="D11" s="71"/>
      <c r="E11" s="21"/>
      <c r="F11" s="25">
        <f>IF('RENAKSI 2025'!I12="","",'RENAKSI 2025'!I12)</f>
        <v>100</v>
      </c>
      <c r="G11" s="25">
        <v>100</v>
      </c>
      <c r="H11" s="25">
        <f t="shared" ref="H11:H12" si="5">IF(F11="","",G11/F11*100)</f>
        <v>100</v>
      </c>
      <c r="I11" s="27" t="str">
        <f>IF('RENAKSI 2025'!J12="","",'RENAKSI 2025'!J12)</f>
        <v/>
      </c>
      <c r="J11" s="72" t="str">
        <f>IF('RENAKSI 2025'!K12="","",'RENAKSI 2025'!K12)</f>
        <v/>
      </c>
      <c r="K11" s="25">
        <f>IF('RENAKSI 2025'!O12="","",'RENAKSI 2025'!O12)</f>
        <v>100</v>
      </c>
      <c r="L11" s="25">
        <v>100</v>
      </c>
      <c r="M11" s="25">
        <f t="shared" ref="M11:M12" si="6">IF(K11="","",L11/K11*100)</f>
        <v>100</v>
      </c>
      <c r="N11" s="25"/>
      <c r="O11" s="71"/>
      <c r="P11" s="207" t="str">
        <f>'TABEL 4 RENSTRA'!E13</f>
        <v xml:space="preserve">Administrasi Umum Perangkat Daerah </v>
      </c>
      <c r="Q11" s="263"/>
      <c r="R11" s="71"/>
      <c r="S11" s="207" t="str">
        <f>'TABEL 4 RENSTRA'!K13</f>
        <v>Persentase pemenuhan layanan administrasi umum pada Kecamatan Padang Panjang Barat</v>
      </c>
      <c r="T11" s="263"/>
      <c r="U11" s="32">
        <f>IF('RENAKSI 2025'!W12="","",'RENAKSI 2025'!W12)</f>
        <v>100</v>
      </c>
      <c r="V11" s="25">
        <v>100</v>
      </c>
      <c r="W11" s="25">
        <f t="shared" ref="W11:W12" si="7">IF(U11="","",V11/U11*100)</f>
        <v>100</v>
      </c>
      <c r="X11" s="32">
        <f>IF('RENAKSI 2025'!Y12="","",'RENAKSI 2025'!Y12)</f>
        <v>341499767</v>
      </c>
      <c r="Y11" s="179">
        <f>SUM(Y12:Y15)</f>
        <v>195069357</v>
      </c>
      <c r="Z11" s="25">
        <f t="shared" ref="Z11:Z12" si="8">IF(X11="","",Y11/X11*100)</f>
        <v>57.121373380029269</v>
      </c>
      <c r="AA11" s="21" t="str">
        <f>IF('RENAKSI 2025'!Z12="","",'RENAKSI 2025'!Z12)</f>
        <v/>
      </c>
      <c r="AB11" s="21"/>
      <c r="AC11" s="21"/>
    </row>
    <row r="12" spans="1:29" s="31" customFormat="1" ht="57.5" x14ac:dyDescent="0.35">
      <c r="A12" s="40"/>
      <c r="B12" s="72"/>
      <c r="C12" s="24"/>
      <c r="D12" s="71"/>
      <c r="E12" s="21"/>
      <c r="F12" s="25">
        <f>IF('RENAKSI 2025'!I13="","",'RENAKSI 2025'!I13)</f>
        <v>36</v>
      </c>
      <c r="G12" s="25">
        <v>36</v>
      </c>
      <c r="H12" s="25">
        <f t="shared" si="5"/>
        <v>100</v>
      </c>
      <c r="I12" s="27" t="str">
        <f>IF('RENAKSI 2025'!J13="","",'RENAKSI 2025'!J13)</f>
        <v/>
      </c>
      <c r="J12" s="72" t="str">
        <f>IF('RENAKSI 2025'!K13="","",'RENAKSI 2025'!K13)</f>
        <v/>
      </c>
      <c r="K12" s="25">
        <f>IF('RENAKSI 2025'!O13="","",'RENAKSI 2025'!O13)</f>
        <v>36</v>
      </c>
      <c r="L12" s="25">
        <v>36</v>
      </c>
      <c r="M12" s="25">
        <f t="shared" si="6"/>
        <v>100</v>
      </c>
      <c r="N12" s="25"/>
      <c r="O12" s="71"/>
      <c r="P12" s="71"/>
      <c r="Q12" s="72" t="str">
        <f>'TABEL 4 RENSTRA'!F14</f>
        <v>Penyediaan Komponen Instalasi Listrik/ Penerangan Bangunan Kantor</v>
      </c>
      <c r="R12" s="71"/>
      <c r="S12" s="71"/>
      <c r="T12" s="72" t="str">
        <f>'TABEL 4 RENSTRA'!L14</f>
        <v>Jumlah         Paket         Komponen         Instalasi Listrik/ Penerangan    Bangunan    Kantor    yang Disediakan</v>
      </c>
      <c r="U12" s="32">
        <f>IF('RENAKSI 2025'!W13="","",'RENAKSI 2025'!W13)</f>
        <v>36</v>
      </c>
      <c r="V12" s="25">
        <v>36</v>
      </c>
      <c r="W12" s="25">
        <f t="shared" si="7"/>
        <v>100</v>
      </c>
      <c r="X12" s="32">
        <f>IF('RENAKSI 2025'!Y13="","",'RENAKSI 2025'!Y13)</f>
        <v>17914250</v>
      </c>
      <c r="Y12" s="179">
        <v>14231900</v>
      </c>
      <c r="Z12" s="25">
        <f t="shared" si="8"/>
        <v>79.444576245167951</v>
      </c>
      <c r="AA12" s="21" t="str">
        <f>IF('RENAKSI 2025'!Z13="","",'RENAKSI 2025'!Z13)</f>
        <v>Bagian Umum dan Kepegawaian</v>
      </c>
      <c r="AB12" s="21"/>
      <c r="AC12" s="21"/>
    </row>
    <row r="13" spans="1:29" s="31" customFormat="1" ht="34.5" x14ac:dyDescent="0.35">
      <c r="A13" s="40"/>
      <c r="B13" s="30"/>
      <c r="C13" s="24"/>
      <c r="D13" s="12"/>
      <c r="E13" s="21"/>
      <c r="F13" s="25">
        <f>IF('RENAKSI 2025'!I14="","",'RENAKSI 2025'!I14)</f>
        <v>36</v>
      </c>
      <c r="G13" s="25">
        <v>36</v>
      </c>
      <c r="H13" s="25">
        <f t="shared" si="0"/>
        <v>100</v>
      </c>
      <c r="I13" s="27" t="str">
        <f>IF('RENAKSI 2025'!J14="","",'RENAKSI 2025'!J14)</f>
        <v/>
      </c>
      <c r="J13" s="30" t="str">
        <f>IF('RENAKSI 2025'!K14="","",'RENAKSI 2025'!K14)</f>
        <v/>
      </c>
      <c r="K13" s="25">
        <f>IF('RENAKSI 2025'!O14="","",'RENAKSI 2025'!O14)</f>
        <v>36</v>
      </c>
      <c r="L13" s="25">
        <v>36</v>
      </c>
      <c r="M13" s="25">
        <f t="shared" si="1"/>
        <v>100</v>
      </c>
      <c r="N13" s="25"/>
      <c r="O13" s="12"/>
      <c r="P13" s="12"/>
      <c r="Q13" s="30" t="str">
        <f>'TABEL 4 RENSTRA'!F15</f>
        <v>Penyediaan Bahan Logistik Kantor</v>
      </c>
      <c r="R13" s="12"/>
      <c r="S13" s="12"/>
      <c r="T13" s="30" t="str">
        <f>'TABEL 4 RENSTRA'!L15</f>
        <v>Jumlah   Paket   Bahan   Logistik   Kantor   yang Disediakan</v>
      </c>
      <c r="U13" s="32">
        <f>IF('RENAKSI 2025'!W14="","",'RENAKSI 2025'!W14)</f>
        <v>36</v>
      </c>
      <c r="V13" s="25">
        <v>36</v>
      </c>
      <c r="W13" s="25">
        <f t="shared" si="3"/>
        <v>100</v>
      </c>
      <c r="X13" s="32">
        <f>IF('RENAKSI 2025'!Y14="","",'RENAKSI 2025'!Y14)</f>
        <v>83515017</v>
      </c>
      <c r="Y13" s="179">
        <v>65326505</v>
      </c>
      <c r="Z13" s="25">
        <f t="shared" si="2"/>
        <v>78.221267679320476</v>
      </c>
      <c r="AA13" s="21" t="str">
        <f>IF('RENAKSI 2025'!Z14="","",'RENAKSI 2025'!Z14)</f>
        <v>Bagian Umum dan Kepegawaian</v>
      </c>
      <c r="AB13" s="21"/>
      <c r="AC13" s="21"/>
    </row>
    <row r="14" spans="1:29" s="31" customFormat="1" ht="46" x14ac:dyDescent="0.35">
      <c r="A14" s="40"/>
      <c r="B14" s="30"/>
      <c r="C14" s="24"/>
      <c r="D14" s="12"/>
      <c r="E14" s="21"/>
      <c r="F14" s="25">
        <f>IF('RENAKSI 2025'!I15="","",'RENAKSI 2025'!I15)</f>
        <v>36</v>
      </c>
      <c r="G14" s="25">
        <v>36</v>
      </c>
      <c r="H14" s="25">
        <f t="shared" si="0"/>
        <v>100</v>
      </c>
      <c r="I14" s="27" t="str">
        <f>IF('RENAKSI 2025'!J15="","",'RENAKSI 2025'!J15)</f>
        <v/>
      </c>
      <c r="J14" s="30" t="str">
        <f>IF('RENAKSI 2025'!K15="","",'RENAKSI 2025'!K15)</f>
        <v/>
      </c>
      <c r="K14" s="25">
        <f>IF('RENAKSI 2025'!O15="","",'RENAKSI 2025'!O15)</f>
        <v>36</v>
      </c>
      <c r="L14" s="25">
        <v>36</v>
      </c>
      <c r="M14" s="25">
        <f t="shared" si="1"/>
        <v>100</v>
      </c>
      <c r="N14" s="25"/>
      <c r="O14" s="12"/>
      <c r="P14" s="12"/>
      <c r="Q14" s="30" t="str">
        <f>'TABEL 4 RENSTRA'!F16</f>
        <v>Penyediaan Bahan Cetakan dan Penggandaan</v>
      </c>
      <c r="R14" s="12"/>
      <c r="S14" s="12"/>
      <c r="T14" s="30" t="str">
        <f>'TABEL 4 RENSTRA'!L16</f>
        <v>Jumlah Paket Barang Cetakan dan Penggandaan yang Disediakan</v>
      </c>
      <c r="U14" s="32">
        <f>IF('RENAKSI 2025'!W15="","",'RENAKSI 2025'!W15)</f>
        <v>36</v>
      </c>
      <c r="V14" s="25">
        <v>36</v>
      </c>
      <c r="W14" s="25">
        <f t="shared" si="3"/>
        <v>100</v>
      </c>
      <c r="X14" s="32">
        <f>IF('RENAKSI 2025'!Y15="","",'RENAKSI 2025'!Y15)</f>
        <v>27402500</v>
      </c>
      <c r="Y14" s="179">
        <v>11614550</v>
      </c>
      <c r="Z14" s="25">
        <f t="shared" si="2"/>
        <v>42.385001368488275</v>
      </c>
      <c r="AA14" s="21" t="str">
        <f>IF('RENAKSI 2025'!Z15="","",'RENAKSI 2025'!Z15)</f>
        <v>Bagian Umum dan Kepegawaian</v>
      </c>
      <c r="AB14" s="21"/>
      <c r="AC14" s="21"/>
    </row>
    <row r="15" spans="1:29" s="31" customFormat="1" ht="46" x14ac:dyDescent="0.35">
      <c r="A15" s="40"/>
      <c r="B15" s="30"/>
      <c r="C15" s="24"/>
      <c r="D15" s="12"/>
      <c r="E15" s="21"/>
      <c r="F15" s="25">
        <f>IF('RENAKSI 2025'!I16="","",'RENAKSI 2025'!I16)</f>
        <v>120</v>
      </c>
      <c r="G15" s="25">
        <v>120</v>
      </c>
      <c r="H15" s="25">
        <f t="shared" si="0"/>
        <v>100</v>
      </c>
      <c r="I15" s="27" t="str">
        <f>IF('RENAKSI 2025'!J16="","",'RENAKSI 2025'!J16)</f>
        <v/>
      </c>
      <c r="J15" s="30" t="str">
        <f>IF('RENAKSI 2025'!K16="","",'RENAKSI 2025'!K16)</f>
        <v/>
      </c>
      <c r="K15" s="25">
        <f>IF('RENAKSI 2025'!O16="","",'RENAKSI 2025'!O16)</f>
        <v>120</v>
      </c>
      <c r="L15" s="25">
        <v>120</v>
      </c>
      <c r="M15" s="25">
        <f t="shared" si="1"/>
        <v>100</v>
      </c>
      <c r="N15" s="25"/>
      <c r="O15" s="12"/>
      <c r="P15" s="12"/>
      <c r="Q15" s="30" t="str">
        <f>'TABEL 4 RENSTRA'!F17</f>
        <v>Penyelenggaraan Rapat Koordinasi dan Konsultasi SKPD</v>
      </c>
      <c r="R15" s="12"/>
      <c r="S15" s="12"/>
      <c r="T15" s="30" t="str">
        <f>'TABEL 4 RENSTRA'!L17</f>
        <v>Jumlah      Laporan      Penyelenggaraan      Rapat Koordinasi dan Konsultasi SKPD</v>
      </c>
      <c r="U15" s="32">
        <f>IF('RENAKSI 2025'!W16="","",'RENAKSI 2025'!W16)</f>
        <v>120</v>
      </c>
      <c r="V15" s="25">
        <v>120</v>
      </c>
      <c r="W15" s="25">
        <f t="shared" si="3"/>
        <v>100</v>
      </c>
      <c r="X15" s="32">
        <f>IF('RENAKSI 2025'!Y16="","",'RENAKSI 2025'!Y16)</f>
        <v>212668000</v>
      </c>
      <c r="Y15" s="179">
        <v>103896402</v>
      </c>
      <c r="Z15" s="25">
        <f t="shared" si="2"/>
        <v>48.853801230086333</v>
      </c>
      <c r="AA15" s="21" t="str">
        <f>IF('RENAKSI 2025'!Z16="","",'RENAKSI 2025'!Z16)</f>
        <v>Bagian Umum dan Kepegawaian</v>
      </c>
      <c r="AB15" s="21"/>
      <c r="AC15" s="21"/>
    </row>
    <row r="16" spans="1:29" s="31" customFormat="1" ht="63" customHeight="1" x14ac:dyDescent="0.35">
      <c r="A16" s="40"/>
      <c r="B16" s="72"/>
      <c r="C16" s="24"/>
      <c r="D16" s="71"/>
      <c r="E16" s="21"/>
      <c r="F16" s="25">
        <f>IF('RENAKSI 2025'!I17="","",'RENAKSI 2025'!I17)</f>
        <v>90</v>
      </c>
      <c r="G16" s="25">
        <v>90</v>
      </c>
      <c r="H16" s="25">
        <f t="shared" si="0"/>
        <v>100</v>
      </c>
      <c r="I16" s="27" t="str">
        <f>IF('RENAKSI 2025'!J17="","",'RENAKSI 2025'!J17)</f>
        <v/>
      </c>
      <c r="J16" s="72" t="str">
        <f>IF('RENAKSI 2025'!K17="","",'RENAKSI 2025'!K17)</f>
        <v/>
      </c>
      <c r="K16" s="25">
        <f>IF('RENAKSI 2025'!O17="","",'RENAKSI 2025'!O17)</f>
        <v>90</v>
      </c>
      <c r="L16" s="25">
        <v>90</v>
      </c>
      <c r="M16" s="25">
        <f t="shared" si="1"/>
        <v>100</v>
      </c>
      <c r="N16" s="25"/>
      <c r="O16" s="71"/>
      <c r="P16" s="207" t="str">
        <f>'TABEL 4 RENSTRA'!E18</f>
        <v>Pengadaan Barang Milik Daerah Penunjang Urusan Pemerintah Daerah</v>
      </c>
      <c r="Q16" s="263"/>
      <c r="R16" s="71"/>
      <c r="S16" s="207" t="str">
        <f>'TABEL 4 RENSTRA'!K18</f>
        <v>Persentase pemenuhan Barang Milik Daerah sesuai dengan perencanaan Kecamatan Padang Panjang Barat</v>
      </c>
      <c r="T16" s="263"/>
      <c r="U16" s="32">
        <f>IF('RENAKSI 2025'!W17="","",'RENAKSI 2025'!W17)</f>
        <v>90</v>
      </c>
      <c r="V16" s="25">
        <v>90</v>
      </c>
      <c r="W16" s="25">
        <f t="shared" si="3"/>
        <v>100</v>
      </c>
      <c r="X16" s="32">
        <f>IF('RENAKSI 2025'!Y17="","",'RENAKSI 2025'!Y17)</f>
        <v>25000000</v>
      </c>
      <c r="Y16" s="179">
        <f>SUM(Y19:Y22)</f>
        <v>0</v>
      </c>
      <c r="Z16" s="25">
        <f t="shared" si="2"/>
        <v>0</v>
      </c>
      <c r="AA16" s="21" t="str">
        <f>IF('RENAKSI 2025'!Z17="","",'RENAKSI 2025'!Z17)</f>
        <v/>
      </c>
      <c r="AB16" s="21"/>
      <c r="AC16" s="21"/>
    </row>
    <row r="17" spans="1:29" s="31" customFormat="1" ht="46.5" customHeight="1" x14ac:dyDescent="0.35">
      <c r="A17" s="40"/>
      <c r="B17" s="72"/>
      <c r="C17" s="24"/>
      <c r="D17" s="71"/>
      <c r="E17" s="21"/>
      <c r="F17" s="25">
        <f>IF('RENAKSI 2025'!I18="","",'RENAKSI 2025'!I18)</f>
        <v>0</v>
      </c>
      <c r="G17" s="25">
        <v>0</v>
      </c>
      <c r="H17" s="25">
        <v>0</v>
      </c>
      <c r="I17" s="27" t="str">
        <f>IF('RENAKSI 2025'!J18="","",'RENAKSI 2025'!J18)</f>
        <v/>
      </c>
      <c r="J17" s="72" t="str">
        <f>IF('RENAKSI 2025'!K18="","",'RENAKSI 2025'!K18)</f>
        <v/>
      </c>
      <c r="K17" s="25">
        <f>IF('RENAKSI 2025'!O18="","",'RENAKSI 2025'!O18)</f>
        <v>0</v>
      </c>
      <c r="L17" s="25">
        <v>0</v>
      </c>
      <c r="M17" s="25" t="e">
        <f t="shared" si="1"/>
        <v>#DIV/0!</v>
      </c>
      <c r="N17" s="25"/>
      <c r="O17" s="71"/>
      <c r="P17" s="71"/>
      <c r="Q17" s="72" t="str">
        <f>'TABEL 4 RENSTRA'!F19</f>
        <v xml:space="preserve">Pengadaan  Kendaraan  Perorangan Dinas atau Kendaraan Dinas Jabatan </v>
      </c>
      <c r="R17" s="71"/>
      <c r="S17" s="71"/>
      <c r="T17" s="72" t="str">
        <f>'TABEL 4 RENSTRA'!L19</f>
        <v>Jumlah Unit Kendaraan Perorangan Dinas atau Kendaraan Dinas Jabatan yang Disediakan</v>
      </c>
      <c r="U17" s="32">
        <f>IF('RENAKSI 2025'!W18="","",'RENAKSI 2025'!W18)</f>
        <v>0</v>
      </c>
      <c r="V17" s="25">
        <v>0</v>
      </c>
      <c r="W17" s="25" t="e">
        <f t="shared" si="3"/>
        <v>#DIV/0!</v>
      </c>
      <c r="X17" s="32">
        <f>IF('RENAKSI 2025'!Y18="","",'RENAKSI 2025'!Y18)</f>
        <v>0</v>
      </c>
      <c r="Y17" s="179"/>
      <c r="Z17" s="25" t="e">
        <f t="shared" si="2"/>
        <v>#DIV/0!</v>
      </c>
      <c r="AA17" s="21" t="str">
        <f>IF('RENAKSI 2025'!Z18="","",'RENAKSI 2025'!Z18)</f>
        <v>Bagian Umum dan Kepegawaian</v>
      </c>
      <c r="AB17" s="21"/>
      <c r="AC17" s="21"/>
    </row>
    <row r="18" spans="1:29" s="31" customFormat="1" ht="57.5" x14ac:dyDescent="0.35">
      <c r="A18" s="40"/>
      <c r="B18" s="92"/>
      <c r="C18" s="24"/>
      <c r="D18" s="91"/>
      <c r="E18" s="21"/>
      <c r="F18" s="25">
        <f>IF('RENAKSI 2025'!I19="","",'RENAKSI 2025'!I19)</f>
        <v>0</v>
      </c>
      <c r="G18" s="25">
        <v>0</v>
      </c>
      <c r="H18" s="25">
        <v>0</v>
      </c>
      <c r="I18" s="27" t="str">
        <f>IF('RENAKSI 2025'!J19="","",'RENAKSI 2025'!J19)</f>
        <v/>
      </c>
      <c r="J18" s="92" t="str">
        <f>IF('RENAKSI 2025'!K19="","",'RENAKSI 2025'!K19)</f>
        <v/>
      </c>
      <c r="K18" s="25">
        <f>IF('RENAKSI 2025'!O19="","",'RENAKSI 2025'!O19)</f>
        <v>0</v>
      </c>
      <c r="L18" s="25">
        <v>0</v>
      </c>
      <c r="M18" s="25" t="e">
        <f t="shared" ref="M18" si="9">IF(K18="","",L18/K18*100)</f>
        <v>#DIV/0!</v>
      </c>
      <c r="N18" s="25"/>
      <c r="O18" s="91"/>
      <c r="P18" s="91"/>
      <c r="Q18" s="92" t="str">
        <f>'TABEL 4 RENSTRA'!F20</f>
        <v>Pengadaan  Kendaraan  Dinas  Operasional  atau Lapangan</v>
      </c>
      <c r="R18" s="91"/>
      <c r="S18" s="91"/>
      <c r="T18" s="92" t="str">
        <f>'TABEL 4 RENSTRA'!L20</f>
        <v>Jumlah Unit Kendaraan Perorangan Dinas atau Kendaraan Dinas lapangan yang Disediakan</v>
      </c>
      <c r="U18" s="32">
        <f>IF('RENAKSI 2025'!W19="","",'RENAKSI 2025'!W19)</f>
        <v>0</v>
      </c>
      <c r="V18" s="25">
        <v>0</v>
      </c>
      <c r="W18" s="25" t="e">
        <f t="shared" ref="W18" si="10">IF(U18="","",V18/U18*100)</f>
        <v>#DIV/0!</v>
      </c>
      <c r="X18" s="32">
        <f>IF('RENAKSI 2025'!Y19="","",'RENAKSI 2025'!Y19)</f>
        <v>0</v>
      </c>
      <c r="Y18" s="179"/>
      <c r="Z18" s="25" t="e">
        <f t="shared" ref="Z18" si="11">IF(X18="","",Y18/X18*100)</f>
        <v>#DIV/0!</v>
      </c>
      <c r="AA18" s="21" t="str">
        <f>IF('RENAKSI 2025'!Z19="","",'RENAKSI 2025'!Z19)</f>
        <v>Bagian Umum dan Kepegawaian</v>
      </c>
      <c r="AB18" s="21"/>
      <c r="AC18" s="21"/>
    </row>
    <row r="19" spans="1:29" s="31" customFormat="1" ht="57.5" x14ac:dyDescent="0.35">
      <c r="A19" s="40"/>
      <c r="B19" s="72"/>
      <c r="C19" s="24"/>
      <c r="D19" s="71"/>
      <c r="E19" s="21"/>
      <c r="F19" s="25">
        <f>IF('RENAKSI 2025'!I19="","",'RENAKSI 2025'!I19)</f>
        <v>0</v>
      </c>
      <c r="G19" s="25">
        <v>0</v>
      </c>
      <c r="H19" s="25" t="e">
        <f t="shared" ref="H19:H21" si="12">IF(F19="","",G19/F19*100)</f>
        <v>#DIV/0!</v>
      </c>
      <c r="I19" s="27" t="str">
        <f>IF('RENAKSI 2025'!J19="","",'RENAKSI 2025'!J19)</f>
        <v/>
      </c>
      <c r="J19" s="72" t="str">
        <f>IF('RENAKSI 2025'!K19="","",'RENAKSI 2025'!K19)</f>
        <v/>
      </c>
      <c r="K19" s="25">
        <f>IF('RENAKSI 2025'!O19="","",'RENAKSI 2025'!O19)</f>
        <v>0</v>
      </c>
      <c r="L19" s="25">
        <v>0</v>
      </c>
      <c r="M19" s="25" t="e">
        <f t="shared" ref="M19:M21" si="13">IF(K19="","",L19/K19*100)</f>
        <v>#DIV/0!</v>
      </c>
      <c r="N19" s="25"/>
      <c r="O19" s="71"/>
      <c r="P19" s="71"/>
      <c r="Q19" s="72" t="str">
        <f>'TABEL 4 RENSTRA'!F20</f>
        <v>Pengadaan  Kendaraan  Dinas  Operasional  atau Lapangan</v>
      </c>
      <c r="R19" s="71"/>
      <c r="S19" s="71"/>
      <c r="T19" s="72" t="str">
        <f>'TABEL 4 RENSTRA'!L20</f>
        <v>Jumlah Unit Kendaraan Perorangan Dinas atau Kendaraan Dinas lapangan yang Disediakan</v>
      </c>
      <c r="U19" s="32">
        <f>IF('RENAKSI 2025'!W19="","",'RENAKSI 2025'!W19)</f>
        <v>0</v>
      </c>
      <c r="V19" s="25">
        <v>0</v>
      </c>
      <c r="W19" s="25" t="e">
        <f t="shared" ref="W19:W21" si="14">IF(U19="","",V19/U19*100)</f>
        <v>#DIV/0!</v>
      </c>
      <c r="X19" s="32">
        <f>IF('RENAKSI 2025'!Y19="","",'RENAKSI 2025'!Y19)</f>
        <v>0</v>
      </c>
      <c r="Y19" s="179"/>
      <c r="Z19" s="25" t="e">
        <f t="shared" ref="Z19:Z21" si="15">IF(X19="","",Y19/X19*100)</f>
        <v>#DIV/0!</v>
      </c>
      <c r="AA19" s="21" t="str">
        <f>IF('RENAKSI 2025'!Z19="","",'RENAKSI 2025'!Z19)</f>
        <v>Bagian Umum dan Kepegawaian</v>
      </c>
      <c r="AB19" s="21"/>
      <c r="AC19" s="21"/>
    </row>
    <row r="20" spans="1:29" s="31" customFormat="1" ht="37.5" customHeight="1" x14ac:dyDescent="0.35">
      <c r="A20" s="40"/>
      <c r="B20" s="72"/>
      <c r="C20" s="24"/>
      <c r="D20" s="71"/>
      <c r="E20" s="21"/>
      <c r="F20" s="25">
        <f>IF('RENAKSI 2025'!I20="","",'RENAKSI 2025'!I20)</f>
        <v>28</v>
      </c>
      <c r="G20" s="25">
        <v>28</v>
      </c>
      <c r="H20" s="25">
        <f t="shared" si="12"/>
        <v>100</v>
      </c>
      <c r="I20" s="27" t="str">
        <f>IF('RENAKSI 2025'!J20="","",'RENAKSI 2025'!J20)</f>
        <v/>
      </c>
      <c r="J20" s="72" t="str">
        <f>IF('RENAKSI 2025'!K20="","",'RENAKSI 2025'!K20)</f>
        <v/>
      </c>
      <c r="K20" s="25">
        <f>IF('RENAKSI 2025'!O20="","",'RENAKSI 2025'!O20)</f>
        <v>28</v>
      </c>
      <c r="L20" s="25">
        <v>28</v>
      </c>
      <c r="M20" s="25">
        <f t="shared" si="13"/>
        <v>100</v>
      </c>
      <c r="N20" s="25"/>
      <c r="O20" s="71"/>
      <c r="P20" s="71"/>
      <c r="Q20" s="72" t="str">
        <f>'TABEL 4 RENSTRA'!F21</f>
        <v>Pengadaan Peralatan dan Mesin Lainnya</v>
      </c>
      <c r="R20" s="71"/>
      <c r="S20" s="71"/>
      <c r="T20" s="72" t="str">
        <f>'TABEL 4 RENSTRA'!L21</f>
        <v>Jumlah Unit Peralatan dan Mesin Lainnya yang Disediakan</v>
      </c>
      <c r="U20" s="32">
        <f>IF('RENAKSI 2025'!W20="","",'RENAKSI 2025'!W20)</f>
        <v>28</v>
      </c>
      <c r="V20" s="25">
        <v>28</v>
      </c>
      <c r="W20" s="25">
        <f t="shared" si="14"/>
        <v>100</v>
      </c>
      <c r="X20" s="32">
        <f>IF('RENAKSI 2025'!Y20="","",'RENAKSI 2025'!Y20)</f>
        <v>25000000</v>
      </c>
      <c r="Y20" s="179">
        <v>0</v>
      </c>
      <c r="Z20" s="25">
        <f t="shared" si="15"/>
        <v>0</v>
      </c>
      <c r="AA20" s="21" t="str">
        <f>IF('RENAKSI 2025'!Z20="","",'RENAKSI 2025'!Z20)</f>
        <v>Bagian Umum dan Kepegawaian</v>
      </c>
      <c r="AB20" s="21"/>
      <c r="AC20" s="21"/>
    </row>
    <row r="21" spans="1:29" s="31" customFormat="1" ht="34.5" x14ac:dyDescent="0.35">
      <c r="A21" s="40"/>
      <c r="B21" s="72"/>
      <c r="C21" s="24"/>
      <c r="D21" s="71"/>
      <c r="E21" s="21"/>
      <c r="F21" s="25">
        <f>IF('RENAKSI 2025'!I21="","",'RENAKSI 2025'!I21)</f>
        <v>0</v>
      </c>
      <c r="G21" s="25">
        <v>0</v>
      </c>
      <c r="H21" s="25" t="e">
        <f t="shared" si="12"/>
        <v>#DIV/0!</v>
      </c>
      <c r="I21" s="27" t="str">
        <f>IF('RENAKSI 2025'!J21="","",'RENAKSI 2025'!J21)</f>
        <v/>
      </c>
      <c r="J21" s="72" t="str">
        <f>IF('RENAKSI 2025'!K21="","",'RENAKSI 2025'!K21)</f>
        <v/>
      </c>
      <c r="K21" s="25">
        <f>IF('RENAKSI 2025'!O21="","",'RENAKSI 2025'!O21)</f>
        <v>0</v>
      </c>
      <c r="L21" s="25">
        <v>0</v>
      </c>
      <c r="M21" s="25" t="e">
        <f t="shared" si="13"/>
        <v>#DIV/0!</v>
      </c>
      <c r="N21" s="25"/>
      <c r="O21" s="71"/>
      <c r="P21" s="71"/>
      <c r="Q21" s="72" t="str">
        <f>'TABEL 4 RENSTRA'!F22</f>
        <v>Pengadaan Gedung Kantor atau Bangunan Lainnya</v>
      </c>
      <c r="R21" s="71"/>
      <c r="S21" s="71"/>
      <c r="T21" s="72" t="str">
        <f>'TABEL 4 RENSTRA'!L22</f>
        <v>Jumlah  Unit  Gedung  Kantor  atau  Bangunan Lainnya yang Disediakan</v>
      </c>
      <c r="U21" s="32">
        <f>IF('RENAKSI 2025'!W21="","",'RENAKSI 2025'!W21)</f>
        <v>0</v>
      </c>
      <c r="V21" s="25">
        <v>0</v>
      </c>
      <c r="W21" s="25" t="e">
        <f t="shared" si="14"/>
        <v>#DIV/0!</v>
      </c>
      <c r="X21" s="32">
        <f>IF('RENAKSI 2025'!Y21="","",'RENAKSI 2025'!Y21)</f>
        <v>0</v>
      </c>
      <c r="Y21" s="179">
        <v>0</v>
      </c>
      <c r="Z21" s="25" t="e">
        <f t="shared" si="15"/>
        <v>#DIV/0!</v>
      </c>
      <c r="AA21" s="21" t="str">
        <f>IF('RENAKSI 2025'!Z21="","",'RENAKSI 2025'!Z21)</f>
        <v>Bagian Umum dan Kepegawaian</v>
      </c>
      <c r="AB21" s="21"/>
      <c r="AC21" s="21"/>
    </row>
    <row r="22" spans="1:29" s="31" customFormat="1" ht="46" x14ac:dyDescent="0.35">
      <c r="A22" s="40"/>
      <c r="B22" s="72"/>
      <c r="C22" s="24"/>
      <c r="D22" s="71"/>
      <c r="E22" s="21"/>
      <c r="F22" s="25">
        <f>IF('RENAKSI 2025'!I22="","",'RENAKSI 2025'!I22)</f>
        <v>0</v>
      </c>
      <c r="G22" s="25">
        <v>0</v>
      </c>
      <c r="H22" s="25" t="e">
        <f t="shared" ref="H22:H26" si="16">IF(F22="","",G22/F22*100)</f>
        <v>#DIV/0!</v>
      </c>
      <c r="I22" s="27" t="str">
        <f>IF('RENAKSI 2025'!J22="","",'RENAKSI 2025'!J22)</f>
        <v/>
      </c>
      <c r="J22" s="72" t="str">
        <f>IF('RENAKSI 2025'!K22="","",'RENAKSI 2025'!K22)</f>
        <v/>
      </c>
      <c r="K22" s="25">
        <f>IF('RENAKSI 2025'!O22="","",'RENAKSI 2025'!O22)</f>
        <v>0</v>
      </c>
      <c r="L22" s="25">
        <v>0</v>
      </c>
      <c r="M22" s="25" t="e">
        <f t="shared" ref="M22:M26" si="17">IF(K22="","",L22/K22*100)</f>
        <v>#DIV/0!</v>
      </c>
      <c r="N22" s="25"/>
      <c r="O22" s="71"/>
      <c r="P22" s="71"/>
      <c r="Q22" s="72" t="str">
        <f>'TABEL 4 RENSTRA'!F23</f>
        <v>Pengadaan Sarana dan Prasarana Gedung Kantor atau Bangunan Lainnya</v>
      </c>
      <c r="R22" s="71"/>
      <c r="S22" s="71"/>
      <c r="T22" s="72" t="str">
        <f>'TABEL 4 RENSTRA'!L23</f>
        <v>Jumlah  Unit  Sarana dan Prasarana Gedung  Kantor  atau  Bangunan
Lainnya yang Disediakan</v>
      </c>
      <c r="U22" s="32">
        <f>IF('RENAKSI 2025'!W22="","",'RENAKSI 2025'!W22)</f>
        <v>0</v>
      </c>
      <c r="V22" s="25">
        <v>0</v>
      </c>
      <c r="W22" s="25" t="e">
        <f t="shared" ref="W22:W26" si="18">IF(U22="","",V22/U22*100)</f>
        <v>#DIV/0!</v>
      </c>
      <c r="X22" s="32">
        <f>IF('RENAKSI 2025'!Y22="","",'RENAKSI 2025'!Y22)</f>
        <v>0</v>
      </c>
      <c r="Y22" s="179">
        <v>0</v>
      </c>
      <c r="Z22" s="25" t="e">
        <f t="shared" ref="Z22:Z26" si="19">IF(X22="","",Y22/X22*100)</f>
        <v>#DIV/0!</v>
      </c>
      <c r="AA22" s="21" t="str">
        <f>IF('RENAKSI 2025'!Z22="","",'RENAKSI 2025'!Z22)</f>
        <v>Bagian Umum dan Kepegawaian</v>
      </c>
      <c r="AB22" s="21"/>
      <c r="AC22" s="21"/>
    </row>
    <row r="23" spans="1:29" s="31" customFormat="1" ht="51" customHeight="1" x14ac:dyDescent="0.35">
      <c r="A23" s="40"/>
      <c r="B23" s="72"/>
      <c r="C23" s="24"/>
      <c r="D23" s="71"/>
      <c r="E23" s="21"/>
      <c r="F23" s="25">
        <f>IF('RENAKSI 2025'!I23="","",'RENAKSI 2025'!I23)</f>
        <v>90</v>
      </c>
      <c r="G23" s="25">
        <v>90</v>
      </c>
      <c r="H23" s="25">
        <f t="shared" si="16"/>
        <v>100</v>
      </c>
      <c r="I23" s="27" t="str">
        <f>IF('RENAKSI 2025'!J23="","",'RENAKSI 2025'!J23)</f>
        <v/>
      </c>
      <c r="J23" s="72" t="str">
        <f>IF('RENAKSI 2025'!K23="","",'RENAKSI 2025'!K23)</f>
        <v/>
      </c>
      <c r="K23" s="25">
        <f>IF('RENAKSI 2025'!O23="","",'RENAKSI 2025'!O23)</f>
        <v>90</v>
      </c>
      <c r="L23" s="25">
        <v>90</v>
      </c>
      <c r="M23" s="25">
        <f t="shared" si="17"/>
        <v>100</v>
      </c>
      <c r="N23" s="25"/>
      <c r="O23" s="71"/>
      <c r="P23" s="207" t="str">
        <f>'TABEL 4 RENSTRA'!E24</f>
        <v>Penyediaan Jasa Penunjang Urusan Pemerintahan Daerah</v>
      </c>
      <c r="Q23" s="263"/>
      <c r="R23" s="71"/>
      <c r="S23" s="207" t="str">
        <f>'TABEL 4 RENSTRA'!K24</f>
        <v>Persentase penyediaan jasa penunjang urusan pemerintahan daerah yang terpenuhi</v>
      </c>
      <c r="T23" s="263"/>
      <c r="U23" s="32">
        <f>IF('RENAKSI 2025'!W23="","",'RENAKSI 2025'!W23)</f>
        <v>90</v>
      </c>
      <c r="V23" s="25">
        <v>90</v>
      </c>
      <c r="W23" s="25">
        <f t="shared" si="18"/>
        <v>100</v>
      </c>
      <c r="X23" s="32">
        <f>IF('RENAKSI 2025'!Y23="","",'RENAKSI 2025'!Y23)</f>
        <v>2368071284</v>
      </c>
      <c r="Y23" s="179">
        <f>SUM(Y24:Y26)</f>
        <v>1978981271</v>
      </c>
      <c r="Z23" s="169">
        <f t="shared" si="19"/>
        <v>83.56932852364254</v>
      </c>
      <c r="AA23" s="21" t="str">
        <f>IF('RENAKSI 2025'!Z23="","",'RENAKSI 2025'!Z23)</f>
        <v/>
      </c>
      <c r="AB23" s="21"/>
      <c r="AC23" s="21"/>
    </row>
    <row r="24" spans="1:29" s="31" customFormat="1" ht="34.5" x14ac:dyDescent="0.35">
      <c r="A24" s="40"/>
      <c r="B24" s="72"/>
      <c r="C24" s="24"/>
      <c r="D24" s="71"/>
      <c r="E24" s="21"/>
      <c r="F24" s="25">
        <f>IF('RENAKSI 2025'!I24="","",'RENAKSI 2025'!I24)</f>
        <v>12</v>
      </c>
      <c r="G24" s="25">
        <v>12</v>
      </c>
      <c r="H24" s="25">
        <f t="shared" si="16"/>
        <v>100</v>
      </c>
      <c r="I24" s="27" t="str">
        <f>IF('RENAKSI 2025'!J24="","",'RENAKSI 2025'!J24)</f>
        <v/>
      </c>
      <c r="J24" s="72" t="str">
        <f>IF('RENAKSI 2025'!K24="","",'RENAKSI 2025'!K24)</f>
        <v/>
      </c>
      <c r="K24" s="25">
        <f>IF('RENAKSI 2025'!O24="","",'RENAKSI 2025'!O24)</f>
        <v>12</v>
      </c>
      <c r="L24" s="25">
        <v>12</v>
      </c>
      <c r="M24" s="25">
        <f t="shared" si="17"/>
        <v>100</v>
      </c>
      <c r="N24" s="25"/>
      <c r="O24" s="71"/>
      <c r="P24" s="71"/>
      <c r="Q24" s="72" t="str">
        <f>'TABEL 4 RENSTRA'!F25</f>
        <v xml:space="preserve">Penyediaan Jasa Surat Menyurat </v>
      </c>
      <c r="R24" s="71"/>
      <c r="S24" s="71"/>
      <c r="T24" s="72" t="str">
        <f>'TABEL 4 RENSTRA'!L25</f>
        <v>Jumlah     Laporan     Penyediaan     Jasa     Surat Menyurat</v>
      </c>
      <c r="U24" s="32">
        <f>IF('RENAKSI 2025'!W24="","",'RENAKSI 2025'!W24)</f>
        <v>12</v>
      </c>
      <c r="V24" s="25">
        <v>12</v>
      </c>
      <c r="W24" s="25">
        <f t="shared" si="18"/>
        <v>100</v>
      </c>
      <c r="X24" s="32">
        <f>IF('RENAKSI 2025'!Y24="","",'RENAKSI 2025'!Y24)</f>
        <v>920000</v>
      </c>
      <c r="Y24" s="179">
        <v>920000</v>
      </c>
      <c r="Z24" s="25">
        <f t="shared" si="19"/>
        <v>100</v>
      </c>
      <c r="AA24" s="21" t="str">
        <f>IF('RENAKSI 2025'!Z24="","",'RENAKSI 2025'!Z24)</f>
        <v>Bagian Umum dan Kepegawaian</v>
      </c>
      <c r="AB24" s="21"/>
      <c r="AC24" s="21"/>
    </row>
    <row r="25" spans="1:29" s="31" customFormat="1" ht="57.5" x14ac:dyDescent="0.35">
      <c r="A25" s="40"/>
      <c r="B25" s="72"/>
      <c r="C25" s="24"/>
      <c r="D25" s="71"/>
      <c r="E25" s="21"/>
      <c r="F25" s="25">
        <f>IF('RENAKSI 2025'!I25="","",'RENAKSI 2025'!I25)</f>
        <v>24</v>
      </c>
      <c r="G25" s="25">
        <v>24</v>
      </c>
      <c r="H25" s="25">
        <f t="shared" si="16"/>
        <v>100</v>
      </c>
      <c r="I25" s="27" t="str">
        <f>IF('RENAKSI 2025'!J25="","",'RENAKSI 2025'!J25)</f>
        <v/>
      </c>
      <c r="J25" s="72" t="str">
        <f>IF('RENAKSI 2025'!K25="","",'RENAKSI 2025'!K25)</f>
        <v/>
      </c>
      <c r="K25" s="25">
        <f>IF('RENAKSI 2025'!O25="","",'RENAKSI 2025'!O25)</f>
        <v>24</v>
      </c>
      <c r="L25" s="25">
        <v>24</v>
      </c>
      <c r="M25" s="25">
        <f t="shared" si="17"/>
        <v>100</v>
      </c>
      <c r="N25" s="25"/>
      <c r="O25" s="71"/>
      <c r="P25" s="71"/>
      <c r="Q25" s="72" t="str">
        <f>'TABEL 4 RENSTRA'!F26</f>
        <v>Penyediaan Jasa Komunikasi, Sumber daya Air dan Listrik</v>
      </c>
      <c r="R25" s="71"/>
      <c r="S25" s="71"/>
      <c r="T25" s="72" t="str">
        <f>'TABEL 4 RENSTRA'!L26</f>
        <v>Jumlah  Laporan  Penyediaan  Jasa  Komunikasi, Sumber Daya Air dan Listrik yang Disediakan</v>
      </c>
      <c r="U25" s="32">
        <f>IF('RENAKSI 2025'!W25="","",'RENAKSI 2025'!W25)</f>
        <v>24</v>
      </c>
      <c r="V25" s="25">
        <v>24</v>
      </c>
      <c r="W25" s="25">
        <f t="shared" si="18"/>
        <v>100</v>
      </c>
      <c r="X25" s="32">
        <f>IF('RENAKSI 2025'!Y25="","",'RENAKSI 2025'!Y25)</f>
        <v>102156084</v>
      </c>
      <c r="Y25" s="179">
        <v>53028772</v>
      </c>
      <c r="Z25" s="169">
        <f t="shared" si="19"/>
        <v>51.909558318621528</v>
      </c>
      <c r="AA25" s="21" t="str">
        <f>IF('RENAKSI 2025'!Z25="","",'RENAKSI 2025'!Z25)</f>
        <v>Bagian Umum dan Kepegawaian</v>
      </c>
      <c r="AB25" s="21"/>
      <c r="AC25" s="21"/>
    </row>
    <row r="26" spans="1:29" s="31" customFormat="1" ht="46" x14ac:dyDescent="0.35">
      <c r="A26" s="40"/>
      <c r="B26" s="72"/>
      <c r="C26" s="24"/>
      <c r="D26" s="71"/>
      <c r="E26" s="21"/>
      <c r="F26" s="25">
        <f>IF('RENAKSI 2025'!I26="","",'RENAKSI 2025'!I26)</f>
        <v>108</v>
      </c>
      <c r="G26" s="25">
        <v>108</v>
      </c>
      <c r="H26" s="25">
        <f t="shared" si="16"/>
        <v>100</v>
      </c>
      <c r="I26" s="27" t="str">
        <f>IF('RENAKSI 2025'!J26="","",'RENAKSI 2025'!J26)</f>
        <v/>
      </c>
      <c r="J26" s="72" t="str">
        <f>IF('RENAKSI 2025'!K26="","",'RENAKSI 2025'!K26)</f>
        <v/>
      </c>
      <c r="K26" s="25">
        <f>IF('RENAKSI 2025'!O26="","",'RENAKSI 2025'!O26)</f>
        <v>108</v>
      </c>
      <c r="L26" s="25">
        <v>108</v>
      </c>
      <c r="M26" s="25">
        <f t="shared" si="17"/>
        <v>100</v>
      </c>
      <c r="N26" s="25"/>
      <c r="O26" s="71"/>
      <c r="P26" s="71"/>
      <c r="Q26" s="72" t="str">
        <f>'TABEL 4 RENSTRA'!F27</f>
        <v xml:space="preserve">Penyediaan Jasa Pelayanan Umum Kantor </v>
      </c>
      <c r="R26" s="71"/>
      <c r="S26" s="71"/>
      <c r="T26" s="72" t="str">
        <f>'TABEL 4 RENSTRA'!L27</f>
        <v>Jumlah   Laporan   Penyediaan   Jasa   Pelayanan Umum Kantor yang Disediakan</v>
      </c>
      <c r="U26" s="32">
        <f>IF('RENAKSI 2025'!W26="","",'RENAKSI 2025'!W26)</f>
        <v>108</v>
      </c>
      <c r="V26" s="25">
        <v>108</v>
      </c>
      <c r="W26" s="25">
        <f t="shared" si="18"/>
        <v>100</v>
      </c>
      <c r="X26" s="32">
        <f>IF('RENAKSI 2025'!Y26="","",'RENAKSI 2025'!Y26)</f>
        <v>2264995200</v>
      </c>
      <c r="Y26" s="179">
        <v>1925032499</v>
      </c>
      <c r="Z26" s="169">
        <f t="shared" si="19"/>
        <v>84.99057741932522</v>
      </c>
      <c r="AA26" s="21" t="str">
        <f>IF('RENAKSI 2025'!Z26="","",'RENAKSI 2025'!Z26)</f>
        <v>Bagian Umum dan Kepegawaian</v>
      </c>
      <c r="AB26" s="21"/>
      <c r="AC26" s="21"/>
    </row>
    <row r="27" spans="1:29" s="31" customFormat="1" ht="51" customHeight="1" x14ac:dyDescent="0.35">
      <c r="A27" s="40"/>
      <c r="B27" s="154"/>
      <c r="C27" s="24"/>
      <c r="D27" s="153"/>
      <c r="E27" s="21"/>
      <c r="F27" s="25">
        <f>IF('RENAKSI 2025'!I27="","",'RENAKSI 2025'!I27)</f>
        <v>90</v>
      </c>
      <c r="G27" s="25">
        <v>90</v>
      </c>
      <c r="H27" s="25">
        <f t="shared" ref="H27:H31" si="20">IF(F27="","",G27/F27*100)</f>
        <v>100</v>
      </c>
      <c r="I27" s="27" t="str">
        <f>IF('RENAKSI 2025'!J27="","",'RENAKSI 2025'!J27)</f>
        <v/>
      </c>
      <c r="J27" s="154" t="str">
        <f>IF('RENAKSI 2025'!K27="","",'RENAKSI 2025'!K27)</f>
        <v/>
      </c>
      <c r="K27" s="25">
        <f>IF('RENAKSI 2025'!O27="","",'RENAKSI 2025'!O27)</f>
        <v>90</v>
      </c>
      <c r="L27" s="25">
        <v>90</v>
      </c>
      <c r="M27" s="25">
        <f t="shared" ref="M27:M31" si="21">IF(K27="","",L27/K27*100)</f>
        <v>100</v>
      </c>
      <c r="N27" s="25"/>
      <c r="O27" s="153"/>
      <c r="P27" s="207" t="str">
        <f>'TABEL 4 RENSTRA'!E28</f>
        <v>Pemeliharaan Barang Milik Daerah Penunjang Urusan Pemerintahan Daerah</v>
      </c>
      <c r="Q27" s="263"/>
      <c r="R27" s="153"/>
      <c r="S27" s="207" t="str">
        <f>'TABEL 4 RENSTRA'!K28</f>
        <v xml:space="preserve">Persentase ketersediaan Barang Milik Daerah berkondisi baik </v>
      </c>
      <c r="T27" s="263"/>
      <c r="U27" s="32">
        <f>IF('RENAKSI 2025'!W27="","",'RENAKSI 2025'!W27)</f>
        <v>90</v>
      </c>
      <c r="V27" s="25">
        <v>90</v>
      </c>
      <c r="W27" s="25">
        <f t="shared" ref="W27:W32" si="22">IF(U27="","",V27/U27*100)</f>
        <v>100</v>
      </c>
      <c r="X27" s="32">
        <f>IF('RENAKSI 2025'!Y27="","",'RENAKSI 2025'!Y27)</f>
        <v>495037000</v>
      </c>
      <c r="Y27" s="179">
        <f>SUM(Y28:Y32)</f>
        <v>413360840</v>
      </c>
      <c r="Z27" s="25">
        <f t="shared" ref="Z27:Z31" si="23">IF(X27="","",Y27/X27*100)</f>
        <v>83.5009989152326</v>
      </c>
      <c r="AA27" s="21" t="str">
        <f>IF('RENAKSI 2025'!Z27="","",'RENAKSI 2025'!Z27)</f>
        <v/>
      </c>
      <c r="AB27" s="21"/>
      <c r="AC27" s="21"/>
    </row>
    <row r="28" spans="1:29" s="31" customFormat="1" ht="57.5" x14ac:dyDescent="0.35">
      <c r="A28" s="40"/>
      <c r="B28" s="154"/>
      <c r="C28" s="24"/>
      <c r="D28" s="153"/>
      <c r="E28" s="21"/>
      <c r="F28" s="25">
        <f>IF('RENAKSI 2025'!I28="","",'RENAKSI 2025'!I28)</f>
        <v>36</v>
      </c>
      <c r="G28" s="25">
        <v>36</v>
      </c>
      <c r="H28" s="25">
        <f t="shared" si="20"/>
        <v>100</v>
      </c>
      <c r="I28" s="27" t="str">
        <f>IF('RENAKSI 2025'!J28="","",'RENAKSI 2025'!J28)</f>
        <v/>
      </c>
      <c r="J28" s="154" t="str">
        <f>IF('RENAKSI 2025'!K28="","",'RENAKSI 2025'!K28)</f>
        <v/>
      </c>
      <c r="K28" s="25">
        <f>IF('RENAKSI 2025'!O28="","",'RENAKSI 2025'!O28)</f>
        <v>36</v>
      </c>
      <c r="L28" s="25">
        <v>36</v>
      </c>
      <c r="M28" s="25">
        <f t="shared" si="21"/>
        <v>100</v>
      </c>
      <c r="N28" s="25"/>
      <c r="O28" s="153"/>
      <c r="P28" s="153"/>
      <c r="Q28" s="154" t="str">
        <f>'TABEL 4 RENSTRA'!F29</f>
        <v>Penyediaan Jasa Pemeliharaan, Biaya Pemeliharaan, dan Pajak Kendaraan Perorangan Dinas atau Kendaraan Dinas Jabatan</v>
      </c>
      <c r="R28" s="153"/>
      <c r="S28" s="153"/>
      <c r="T28" s="154" t="str">
        <f>'TABEL 4 RENSTRA'!L29</f>
        <v>Jumlah Kendaraan Perorangan Dinas atau Kendaraan Dinas Jabatan yang Dipelihara dan dibayarkan Pajaknya</v>
      </c>
      <c r="U28" s="32">
        <f>IF('RENAKSI 2025'!W28="","",'RENAKSI 2025'!W28)</f>
        <v>36</v>
      </c>
      <c r="V28" s="25">
        <v>36</v>
      </c>
      <c r="W28" s="25">
        <f t="shared" si="22"/>
        <v>100</v>
      </c>
      <c r="X28" s="32">
        <f>IF('RENAKSI 2025'!Y28="","",'RENAKSI 2025'!Y28)</f>
        <v>159895000</v>
      </c>
      <c r="Y28" s="179">
        <v>115221800</v>
      </c>
      <c r="Z28" s="169">
        <f t="shared" si="23"/>
        <v>72.060914975452633</v>
      </c>
      <c r="AA28" s="21" t="str">
        <f>IF('RENAKSI 2025'!Z28="","",'RENAKSI 2025'!Z28)</f>
        <v>Bagian Umum dan Kepegawaian</v>
      </c>
      <c r="AB28" s="21"/>
      <c r="AC28" s="21"/>
    </row>
    <row r="29" spans="1:29" s="31" customFormat="1" ht="69" x14ac:dyDescent="0.35">
      <c r="A29" s="40"/>
      <c r="B29" s="154"/>
      <c r="C29" s="24"/>
      <c r="D29" s="153"/>
      <c r="E29" s="21"/>
      <c r="F29" s="25">
        <f>IF('RENAKSI 2025'!I29="","",'RENAKSI 2025'!I29)</f>
        <v>0</v>
      </c>
      <c r="G29" s="25">
        <v>0</v>
      </c>
      <c r="H29" s="25" t="e">
        <f t="shared" si="20"/>
        <v>#DIV/0!</v>
      </c>
      <c r="I29" s="27" t="str">
        <f>IF('RENAKSI 2025'!J29="","",'RENAKSI 2025'!J29)</f>
        <v/>
      </c>
      <c r="J29" s="154" t="str">
        <f>IF('RENAKSI 2025'!K29="","",'RENAKSI 2025'!K29)</f>
        <v/>
      </c>
      <c r="K29" s="25">
        <f>IF('RENAKSI 2025'!O29="","",'RENAKSI 2025'!O29)</f>
        <v>0</v>
      </c>
      <c r="L29" s="25">
        <v>0</v>
      </c>
      <c r="M29" s="25" t="e">
        <f t="shared" si="21"/>
        <v>#DIV/0!</v>
      </c>
      <c r="N29" s="25"/>
      <c r="O29" s="153"/>
      <c r="P29" s="153"/>
      <c r="Q29" s="154" t="str">
        <f>'TABEL 4 RENSTRA'!F30</f>
        <v>Penyediaan Jasa Pemeliharaan, Biaya Pemeliharaan, Pajak dan Perizinan Kendaraan Dinas Operasional atau Lapangan</v>
      </c>
      <c r="R29" s="153"/>
      <c r="S29" s="153"/>
      <c r="T29" s="154" t="str">
        <f>'TABEL 4 RENSTRA'!L30</f>
        <v>Jumlah Kendaraan Dinas Operasional atau Lapangan yang Dipelihara dan dibayarkan Pajak dan Perizinannya</v>
      </c>
      <c r="U29" s="32">
        <f>IF('RENAKSI 2025'!W29="","",'RENAKSI 2025'!W29)</f>
        <v>0</v>
      </c>
      <c r="V29" s="25">
        <v>0</v>
      </c>
      <c r="W29" s="25" t="e">
        <f t="shared" si="22"/>
        <v>#DIV/0!</v>
      </c>
      <c r="X29" s="32">
        <f>IF('RENAKSI 2025'!Y29="","",'RENAKSI 2025'!Y29)</f>
        <v>0</v>
      </c>
      <c r="Y29" s="179"/>
      <c r="Z29" s="25" t="e">
        <f t="shared" si="23"/>
        <v>#DIV/0!</v>
      </c>
      <c r="AA29" s="21" t="str">
        <f>IF('RENAKSI 2025'!Z29="","",'RENAKSI 2025'!Z29)</f>
        <v>Bagian Umum dan Kepegawaian</v>
      </c>
      <c r="AB29" s="21"/>
      <c r="AC29" s="21"/>
    </row>
    <row r="30" spans="1:29" s="31" customFormat="1" ht="34.5" x14ac:dyDescent="0.35">
      <c r="A30" s="40"/>
      <c r="B30" s="154"/>
      <c r="C30" s="24"/>
      <c r="D30" s="153"/>
      <c r="E30" s="21"/>
      <c r="F30" s="25">
        <f>IF('RENAKSI 2025'!I30="","",'RENAKSI 2025'!I30)</f>
        <v>21</v>
      </c>
      <c r="G30" s="25">
        <v>21</v>
      </c>
      <c r="H30" s="25">
        <f t="shared" si="20"/>
        <v>100</v>
      </c>
      <c r="I30" s="27" t="str">
        <f>IF('RENAKSI 2025'!J30="","",'RENAKSI 2025'!J30)</f>
        <v/>
      </c>
      <c r="J30" s="154" t="str">
        <f>IF('RENAKSI 2025'!K30="","",'RENAKSI 2025'!K30)</f>
        <v/>
      </c>
      <c r="K30" s="25">
        <f>IF('RENAKSI 2025'!O30="","",'RENAKSI 2025'!O30)</f>
        <v>21</v>
      </c>
      <c r="L30" s="25">
        <v>21</v>
      </c>
      <c r="M30" s="25">
        <f t="shared" si="21"/>
        <v>100</v>
      </c>
      <c r="N30" s="25"/>
      <c r="O30" s="153"/>
      <c r="P30" s="153"/>
      <c r="Q30" s="154" t="str">
        <f>'TABEL 4 RENSTRA'!F31</f>
        <v>Pemeliharaan Peralatan dan Mesin Lainnya</v>
      </c>
      <c r="R30" s="153"/>
      <c r="S30" s="153"/>
      <c r="T30" s="154" t="str">
        <f>'TABEL 4 RENSTRA'!L31</f>
        <v>Jumlah Peralatan dan Mesin Lainnya yang Dipelihara</v>
      </c>
      <c r="U30" s="32">
        <f>IF('RENAKSI 2025'!W30="","",'RENAKSI 2025'!W30)</f>
        <v>3</v>
      </c>
      <c r="V30" s="25">
        <v>21</v>
      </c>
      <c r="W30" s="25">
        <f t="shared" si="22"/>
        <v>700</v>
      </c>
      <c r="X30" s="32">
        <f>IF('RENAKSI 2025'!Y30="","",'RENAKSI 2025'!Y30)</f>
        <v>47710000</v>
      </c>
      <c r="Y30" s="179">
        <v>21845000</v>
      </c>
      <c r="Z30" s="169">
        <f t="shared" si="23"/>
        <v>45.787046740725209</v>
      </c>
      <c r="AA30" s="21" t="str">
        <f>IF('RENAKSI 2025'!Z30="","",'RENAKSI 2025'!Z30)</f>
        <v>Bagian Umum dan Kepegawaian</v>
      </c>
      <c r="AB30" s="21"/>
      <c r="AC30" s="21"/>
    </row>
    <row r="31" spans="1:29" s="31" customFormat="1" ht="34.5" x14ac:dyDescent="0.35">
      <c r="A31" s="40"/>
      <c r="B31" s="176"/>
      <c r="C31" s="24"/>
      <c r="D31" s="175"/>
      <c r="E31" s="21"/>
      <c r="F31" s="25">
        <f>IF('RENAKSI 2025'!I31="","",'RENAKSI 2025'!I31)</f>
        <v>0</v>
      </c>
      <c r="G31" s="25">
        <v>0</v>
      </c>
      <c r="H31" s="25" t="e">
        <f t="shared" si="20"/>
        <v>#DIV/0!</v>
      </c>
      <c r="I31" s="27" t="str">
        <f>IF('RENAKSI 2025'!J30="","",'RENAKSI 2025'!J30)</f>
        <v/>
      </c>
      <c r="J31" s="176" t="str">
        <f>IF('RENAKSI 2025'!K30="","",'RENAKSI 2025'!K30)</f>
        <v/>
      </c>
      <c r="K31" s="25">
        <f>IF('RENAKSI 2025'!O31="","",'RENAKSI 2025'!O31)</f>
        <v>0</v>
      </c>
      <c r="L31" s="25">
        <v>0</v>
      </c>
      <c r="M31" s="25" t="e">
        <f t="shared" si="21"/>
        <v>#DIV/0!</v>
      </c>
      <c r="N31" s="25"/>
      <c r="O31" s="175"/>
      <c r="P31" s="175"/>
      <c r="Q31" s="185" t="str">
        <f>'TABEL 4 RENSTRA'!F32</f>
        <v>Pemeliharaan/ Rehabilitasi Gedung Kantor dan Bangunan Lainnya</v>
      </c>
      <c r="R31" s="175"/>
      <c r="S31" s="175"/>
      <c r="T31" s="176" t="str">
        <f>'TABEL 4 RENSTRA'!L31</f>
        <v>Jumlah Peralatan dan Mesin Lainnya yang Dipelihara</v>
      </c>
      <c r="U31" s="32">
        <f>IF('RENAKSI 2025'!W31="","",'RENAKSI 2025'!W31)</f>
        <v>0</v>
      </c>
      <c r="V31" s="25">
        <v>0</v>
      </c>
      <c r="W31" s="25" t="e">
        <f t="shared" si="22"/>
        <v>#DIV/0!</v>
      </c>
      <c r="X31" s="32">
        <f>IF('RENAKSI 2025'!Y31="","",'RENAKSI 2025'!Y31)</f>
        <v>0</v>
      </c>
      <c r="Y31" s="179"/>
      <c r="Z31" s="25" t="e">
        <f t="shared" si="23"/>
        <v>#DIV/0!</v>
      </c>
      <c r="AA31" s="21" t="str">
        <f>IF('RENAKSI 2025'!Z30="","",'RENAKSI 2025'!Z30)</f>
        <v>Bagian Umum dan Kepegawaian</v>
      </c>
      <c r="AB31" s="21"/>
      <c r="AC31" s="21"/>
    </row>
    <row r="32" spans="1:29" s="31" customFormat="1" ht="46" x14ac:dyDescent="0.35">
      <c r="A32" s="40"/>
      <c r="B32" s="154"/>
      <c r="C32" s="24"/>
      <c r="D32" s="153"/>
      <c r="E32" s="21"/>
      <c r="F32" s="25">
        <f>IF('RENAKSI 2025'!I32="","",'RENAKSI 2025'!I32)</f>
        <v>9</v>
      </c>
      <c r="G32" s="25">
        <v>9</v>
      </c>
      <c r="H32" s="25">
        <f t="shared" ref="H32" si="24">IF(F32="","",G32/F32*100)</f>
        <v>100</v>
      </c>
      <c r="I32" s="27" t="str">
        <f>IF('RENAKSI 2025'!J31="","",'RENAKSI 2025'!J31)</f>
        <v/>
      </c>
      <c r="J32" s="154" t="str">
        <f>IF('RENAKSI 2025'!K31="","",'RENAKSI 2025'!K31)</f>
        <v/>
      </c>
      <c r="K32" s="25">
        <f>IF('RENAKSI 2025'!O32="","",'RENAKSI 2025'!O32)</f>
        <v>9</v>
      </c>
      <c r="L32" s="25">
        <v>9</v>
      </c>
      <c r="M32" s="25">
        <f t="shared" ref="M32" si="25">IF(K32="","",L32/K32*100)</f>
        <v>100</v>
      </c>
      <c r="N32" s="25"/>
      <c r="O32" s="153"/>
      <c r="P32" s="153"/>
      <c r="Q32" s="185" t="str">
        <f>'TABEL 4 RENSTRA'!F33</f>
        <v>Pemeliharaan/ Rehabilitasi Sarana dan Prasarana Gedung Kantor atau Bangunan Lainnya</v>
      </c>
      <c r="R32" s="153"/>
      <c r="S32" s="153"/>
      <c r="T32" s="154" t="str">
        <f>'TABEL 4 RENSTRA'!L32</f>
        <v>Jumlah Gedung Kantor dan Bangunan Lainnya yang Dipelihara/ Direhabilitasi</v>
      </c>
      <c r="U32" s="32">
        <f>IF('RENAKSI 2025'!W32="","",'RENAKSI 2025'!W32)</f>
        <v>9</v>
      </c>
      <c r="V32" s="25">
        <v>9</v>
      </c>
      <c r="W32" s="25">
        <f t="shared" si="22"/>
        <v>100</v>
      </c>
      <c r="X32" s="32">
        <f>IF('RENAKSI 2025'!Y31="","",'RENAKSI 2025'!Y31)</f>
        <v>0</v>
      </c>
      <c r="Y32" s="179">
        <v>276294040</v>
      </c>
      <c r="Z32" s="25" t="e">
        <f t="shared" ref="Z32" si="26">IF(X32="","",Y32/X32*100)</f>
        <v>#DIV/0!</v>
      </c>
      <c r="AA32" s="21" t="str">
        <f>IF('RENAKSI 2025'!Z31="","",'RENAKSI 2025'!Z31)</f>
        <v>Bagian Umum dan Kepegawaian</v>
      </c>
      <c r="AB32" s="21"/>
      <c r="AC32" s="21"/>
    </row>
    <row r="33" spans="1:29" s="31" customFormat="1" ht="34.5" x14ac:dyDescent="0.35">
      <c r="A33" s="40" t="str">
        <f>'TABEL 3 RENSTRA'!B7</f>
        <v>1.2.</v>
      </c>
      <c r="B33" s="30" t="str">
        <f>'TABEL 3 RENSTRA'!C7</f>
        <v>Meningkatnya Kualitas Layanan Publik yang Transparan dan Akuntabel di Kecamatan dan Kelurahan</v>
      </c>
      <c r="C33" s="24" t="str">
        <f>'TABEL 3 RENSTRA'!E7</f>
        <v>1.2.</v>
      </c>
      <c r="D33" s="12" t="str">
        <f>'TABEL 3 RENSTRA'!F7</f>
        <v>Nilai Survey Kepuasan Masyarakat pada Kecamatan Padang Panjang Barat</v>
      </c>
      <c r="E33" s="21" t="str">
        <f>IF('TABEL 3 RENSTRA'!G7="","",'TABEL 3 RENSTRA'!G7)</f>
        <v>Angka</v>
      </c>
      <c r="F33" s="25">
        <f>IF('RENAKSI 2025'!I33="","",'RENAKSI 2025'!I33)</f>
        <v>97.86</v>
      </c>
      <c r="G33" s="25">
        <v>93.15</v>
      </c>
      <c r="H33" s="169">
        <f t="shared" si="0"/>
        <v>95.187001839362367</v>
      </c>
      <c r="I33" s="27" t="str">
        <f>IF('RENAKSI 2025'!J33="","",'RENAKSI 2025'!J33)</f>
        <v/>
      </c>
      <c r="J33" s="30" t="str">
        <f>IF('RENAKSI 2025'!K33="","",'RENAKSI 2025'!K33)</f>
        <v/>
      </c>
      <c r="K33" s="25">
        <f>IF('RENAKSI 2025'!O33="","",'RENAKSI 2025'!O33)</f>
        <v>97.86</v>
      </c>
      <c r="L33" s="25">
        <v>93.15</v>
      </c>
      <c r="M33" s="169">
        <f t="shared" si="1"/>
        <v>95.187001839362367</v>
      </c>
      <c r="N33" s="25"/>
      <c r="O33" s="229"/>
      <c r="P33" s="217"/>
      <c r="Q33" s="218"/>
      <c r="R33" s="229"/>
      <c r="S33" s="217"/>
      <c r="T33" s="218"/>
      <c r="U33" s="36"/>
      <c r="V33" s="36"/>
      <c r="W33" s="38"/>
      <c r="X33" s="36"/>
      <c r="Y33" s="178"/>
      <c r="Z33" s="38"/>
      <c r="AA33" s="39"/>
      <c r="AB33" s="39"/>
      <c r="AC33" s="39"/>
    </row>
    <row r="34" spans="1:29" s="31" customFormat="1" ht="33" customHeight="1" x14ac:dyDescent="0.35">
      <c r="A34" s="40"/>
      <c r="B34" s="30"/>
      <c r="C34" s="24"/>
      <c r="D34" s="12"/>
      <c r="E34" s="21"/>
      <c r="F34" s="25">
        <f>IF('RENAKSI 2025'!I34="","",'RENAKSI 2025'!I34)</f>
        <v>100</v>
      </c>
      <c r="G34" s="25">
        <v>90</v>
      </c>
      <c r="H34" s="25">
        <f t="shared" si="0"/>
        <v>90</v>
      </c>
      <c r="I34" s="27" t="str">
        <f>IF('RENAKSI 2025'!J34="","",'RENAKSI 2025'!J34)</f>
        <v/>
      </c>
      <c r="J34" s="30" t="str">
        <f>IF('RENAKSI 2025'!K34="","",'RENAKSI 2025'!K34)</f>
        <v/>
      </c>
      <c r="K34" s="25">
        <f>IF('RENAKSI 2025'!O34="","",'RENAKSI 2025'!O34)</f>
        <v>100</v>
      </c>
      <c r="L34" s="25">
        <v>90</v>
      </c>
      <c r="M34" s="25">
        <f t="shared" si="1"/>
        <v>90</v>
      </c>
      <c r="N34" s="25"/>
      <c r="O34" s="207" t="str">
        <f>'TABEL 4 RENSTRA'!D35</f>
        <v>Program Penyelenggaraan Pemerintahan dan Pelayanan Publik</v>
      </c>
      <c r="P34" s="207"/>
      <c r="Q34" s="263"/>
      <c r="R34" s="207" t="str">
        <f>'TABEL 4 RENSTRA'!J35</f>
        <v>Persentase Tingkat Layanan pada Kecamatan Padang Panjang Barat</v>
      </c>
      <c r="S34" s="207"/>
      <c r="T34" s="263"/>
      <c r="U34" s="32">
        <f>IF('RENAKSI 2025'!W34="","",'RENAKSI 2025'!W34)</f>
        <v>100</v>
      </c>
      <c r="V34" s="25">
        <v>90</v>
      </c>
      <c r="W34" s="25">
        <f t="shared" si="3"/>
        <v>90</v>
      </c>
      <c r="X34" s="32">
        <f>IF('RENAKSI 2025'!Y34="","",'RENAKSI 2025'!Y34)</f>
        <v>1432692023</v>
      </c>
      <c r="Y34" s="179">
        <f>Y35+Y37+Y39</f>
        <v>1240290825</v>
      </c>
      <c r="Z34" s="169">
        <f t="shared" si="2"/>
        <v>86.570651967676937</v>
      </c>
      <c r="AA34" s="21" t="str">
        <f>IF('RENAKSI 2025'!Z34="","",'RENAKSI 2025'!Z34)</f>
        <v/>
      </c>
      <c r="AB34" s="21"/>
      <c r="AC34" s="21"/>
    </row>
    <row r="35" spans="1:29" s="31" customFormat="1" ht="37" customHeight="1" x14ac:dyDescent="0.35">
      <c r="A35" s="40"/>
      <c r="B35" s="30"/>
      <c r="C35" s="24"/>
      <c r="D35" s="12"/>
      <c r="E35" s="21"/>
      <c r="F35" s="25">
        <f>IF('RENAKSI 2025'!I35="","",'RENAKSI 2025'!I35)</f>
        <v>4</v>
      </c>
      <c r="G35" s="25">
        <v>9</v>
      </c>
      <c r="H35" s="25">
        <f t="shared" si="0"/>
        <v>225</v>
      </c>
      <c r="I35" s="27" t="str">
        <f>IF('RENAKSI 2025'!J35="","",'RENAKSI 2025'!J35)</f>
        <v/>
      </c>
      <c r="J35" s="30" t="str">
        <f>IF('RENAKSI 2025'!K35="","",'RENAKSI 2025'!K35)</f>
        <v/>
      </c>
      <c r="K35" s="25">
        <f>IF('RENAKSI 2025'!O35="","",'RENAKSI 2025'!O35)</f>
        <v>4</v>
      </c>
      <c r="L35" s="25">
        <v>9</v>
      </c>
      <c r="M35" s="25">
        <f t="shared" si="1"/>
        <v>225</v>
      </c>
      <c r="N35" s="25"/>
      <c r="O35" s="12"/>
      <c r="P35" s="207" t="str">
        <f>'TABEL 4 RENSTRA'!E36</f>
        <v>Koordinasi Penyelenggaraan Kegiatan Pemerintahan di Tingkat Kecamatan</v>
      </c>
      <c r="Q35" s="263"/>
      <c r="R35" s="12"/>
      <c r="S35" s="207" t="str">
        <f>'TABEL 4 RENSTRA'!K36</f>
        <v>Jumlah koordinasi yang dilaksanakan ditingkat kecamatan</v>
      </c>
      <c r="T35" s="263"/>
      <c r="U35" s="32">
        <f>IF('RENAKSI 2025'!W35="","",'RENAKSI 2025'!W35)</f>
        <v>4</v>
      </c>
      <c r="V35" s="25">
        <v>9</v>
      </c>
      <c r="W35" s="25">
        <f t="shared" si="3"/>
        <v>225</v>
      </c>
      <c r="X35" s="32">
        <f>IF('RENAKSI 2025'!Y35="","",'RENAKSI 2025'!Y35)</f>
        <v>0</v>
      </c>
      <c r="Y35" s="179">
        <f>Y36</f>
        <v>0</v>
      </c>
      <c r="Z35" s="25" t="e">
        <f t="shared" si="2"/>
        <v>#DIV/0!</v>
      </c>
      <c r="AA35" s="21" t="str">
        <f>IF('RENAKSI 2025'!Z35="","",'RENAKSI 2025'!Z35)</f>
        <v/>
      </c>
      <c r="AB35" s="21"/>
      <c r="AC35" s="21"/>
    </row>
    <row r="36" spans="1:29" s="31" customFormat="1" ht="46" x14ac:dyDescent="0.35">
      <c r="A36" s="40"/>
      <c r="B36" s="30"/>
      <c r="C36" s="24"/>
      <c r="D36" s="12"/>
      <c r="E36" s="21"/>
      <c r="F36" s="25">
        <f>IF('RENAKSI 2025'!I36="","",'RENAKSI 2025'!I36)</f>
        <v>0</v>
      </c>
      <c r="G36" s="25">
        <v>0</v>
      </c>
      <c r="H36" s="25" t="e">
        <f t="shared" si="0"/>
        <v>#DIV/0!</v>
      </c>
      <c r="I36" s="27" t="str">
        <f>IF('RENAKSI 2025'!J36="","",'RENAKSI 2025'!J36)</f>
        <v/>
      </c>
      <c r="J36" s="30" t="str">
        <f>IF('RENAKSI 2025'!K36="","",'RENAKSI 2025'!K36)</f>
        <v/>
      </c>
      <c r="K36" s="25">
        <f>IF('RENAKSI 2025'!O36="","",'RENAKSI 2025'!O36)</f>
        <v>0</v>
      </c>
      <c r="L36" s="25">
        <v>0</v>
      </c>
      <c r="M36" s="25" t="e">
        <f t="shared" si="1"/>
        <v>#DIV/0!</v>
      </c>
      <c r="N36" s="25"/>
      <c r="O36" s="12"/>
      <c r="P36" s="12"/>
      <c r="Q36" s="30" t="str">
        <f>'TABEL 4 RENSTRA'!F37</f>
        <v>Peningkatan Efektifitas Kegiatan Pemerintahan di Tingkat Kecamatan</v>
      </c>
      <c r="R36" s="12"/>
      <c r="S36" s="12"/>
      <c r="T36" s="30" t="str">
        <f>'TABEL 4 RENSTRA'!L37</f>
        <v xml:space="preserve">Jumlah Dokumen Peningkatan Efektifitas Kegiatan Pemerintahan di Tingkat Kecamatan </v>
      </c>
      <c r="U36" s="32">
        <f>IF('RENAKSI 2025'!W36="","",'RENAKSI 2025'!W36)</f>
        <v>0</v>
      </c>
      <c r="V36" s="25">
        <v>0</v>
      </c>
      <c r="W36" s="25" t="e">
        <f t="shared" si="3"/>
        <v>#DIV/0!</v>
      </c>
      <c r="X36" s="32">
        <f>IF('RENAKSI 2025'!Y36="","",'RENAKSI 2025'!Y36)</f>
        <v>0</v>
      </c>
      <c r="Y36" s="179">
        <v>0</v>
      </c>
      <c r="Z36" s="25" t="e">
        <f t="shared" si="2"/>
        <v>#DIV/0!</v>
      </c>
      <c r="AA36" s="21" t="str">
        <f>IF('RENAKSI 2025'!Z36="","",'RENAKSI 2025'!Z36)</f>
        <v>Seksi Tata Pemerintahan, Ketentraman dan Ketertiban Umum</v>
      </c>
      <c r="AB36" s="21"/>
      <c r="AC36" s="21"/>
    </row>
    <row r="37" spans="1:29" s="31" customFormat="1" ht="29" customHeight="1" x14ac:dyDescent="0.35">
      <c r="A37" s="40"/>
      <c r="B37" s="72"/>
      <c r="C37" s="24"/>
      <c r="D37" s="71"/>
      <c r="E37" s="21"/>
      <c r="F37" s="25">
        <f>IF('RENAKSI 2025'!I37="","",'RENAKSI 2025'!I37)</f>
        <v>12</v>
      </c>
      <c r="G37" s="25">
        <v>12</v>
      </c>
      <c r="H37" s="25">
        <f t="shared" ref="H37" si="27">IF(F37="","",G37/F37*100)</f>
        <v>100</v>
      </c>
      <c r="I37" s="27" t="str">
        <f>IF('RENAKSI 2025'!J37="","",'RENAKSI 2025'!J37)</f>
        <v/>
      </c>
      <c r="J37" s="72" t="str">
        <f>IF('RENAKSI 2025'!K37="","",'RENAKSI 2025'!K37)</f>
        <v/>
      </c>
      <c r="K37" s="25">
        <f>IF('RENAKSI 2025'!O37="","",'RENAKSI 2025'!O37)</f>
        <v>12</v>
      </c>
      <c r="L37" s="25">
        <v>12</v>
      </c>
      <c r="M37" s="25">
        <f t="shared" ref="M37" si="28">IF(K37="","",L37/K37*100)</f>
        <v>100</v>
      </c>
      <c r="N37" s="25"/>
      <c r="O37" s="71"/>
      <c r="P37" s="207" t="str">
        <f>'TABEL 4 RENSTRA'!E38</f>
        <v>Koordinasi Pemeliharaan Prasarana dan Sarana Pelayanan Umum</v>
      </c>
      <c r="Q37" s="263"/>
      <c r="R37" s="71"/>
      <c r="S37" s="207" t="str">
        <f>'TABEL 4 RENSTRA'!K38</f>
        <v>Jumlah Rapat Koordinasi Layanan Persampahan</v>
      </c>
      <c r="T37" s="263"/>
      <c r="U37" s="32">
        <f>IF('RENAKSI 2025'!W37="","",'RENAKSI 2025'!W37)</f>
        <v>12</v>
      </c>
      <c r="V37" s="25">
        <v>12</v>
      </c>
      <c r="W37" s="25">
        <f t="shared" ref="W37" si="29">IF(U37="","",V37/U37*100)</f>
        <v>100</v>
      </c>
      <c r="X37" s="32">
        <f>IF('RENAKSI 2025'!Y37="","",'RENAKSI 2025'!Y37)</f>
        <v>285491900</v>
      </c>
      <c r="Y37" s="179">
        <f>Y38</f>
        <v>194707550</v>
      </c>
      <c r="Z37" s="169">
        <f t="shared" ref="Z37" si="30">IF(X37="","",Y37/X37*100)</f>
        <v>68.200726535498902</v>
      </c>
      <c r="AA37" s="21" t="str">
        <f>IF('RENAKSI 2025'!Z37="","",'RENAKSI 2025'!Z37)</f>
        <v/>
      </c>
      <c r="AB37" s="21"/>
      <c r="AC37" s="21"/>
    </row>
    <row r="38" spans="1:29" s="31" customFormat="1" ht="92" x14ac:dyDescent="0.35">
      <c r="A38" s="40"/>
      <c r="B38" s="30"/>
      <c r="C38" s="24"/>
      <c r="D38" s="12"/>
      <c r="E38" s="21"/>
      <c r="F38" s="25">
        <f>IF('RENAKSI 2025'!I38="","",'RENAKSI 2025'!I38)</f>
        <v>680</v>
      </c>
      <c r="G38" s="25">
        <v>680</v>
      </c>
      <c r="H38" s="25">
        <f t="shared" si="0"/>
        <v>100</v>
      </c>
      <c r="I38" s="27" t="str">
        <f>IF('RENAKSI 2025'!J38="","",'RENAKSI 2025'!J38)</f>
        <v/>
      </c>
      <c r="J38" s="30" t="str">
        <f>IF('RENAKSI 2025'!K38="","",'RENAKSI 2025'!K38)</f>
        <v/>
      </c>
      <c r="K38" s="25">
        <f>IF('RENAKSI 2025'!O38="","",'RENAKSI 2025'!O38)</f>
        <v>680</v>
      </c>
      <c r="L38" s="25">
        <v>680</v>
      </c>
      <c r="M38" s="25">
        <f t="shared" si="1"/>
        <v>100</v>
      </c>
      <c r="N38" s="25"/>
      <c r="O38" s="12"/>
      <c r="P38" s="12"/>
      <c r="Q38" s="30" t="str">
        <f>'TABEL 4 RENSTRA'!F39</f>
        <v>Koordinasi/Sinergi dengan Perangkat Daerah dan/atau Instansi Vertikal yang Terkait dalam Pemeliharaan Sarana dan Prasarana Pelayanan Umum</v>
      </c>
      <c r="R38" s="12"/>
      <c r="S38" s="12"/>
      <c r="T38" s="30" t="str">
        <f>'TABEL 4 RENSTRA'!L39</f>
        <v>Jumlah Dokumen Koordinasi/Sinergi dengan perangkat daerah dan / atau Instansi Vertikal yang Terkait dalam pemeliharaan sarana dan prasarana pelayanan umum</v>
      </c>
      <c r="U38" s="32">
        <f>IF('RENAKSI 2025'!W38="","",'RENAKSI 2025'!W38)</f>
        <v>680</v>
      </c>
      <c r="V38" s="25">
        <v>680</v>
      </c>
      <c r="W38" s="25">
        <f t="shared" si="3"/>
        <v>100</v>
      </c>
      <c r="X38" s="32">
        <f>IF('RENAKSI 2025'!Y38="","",'RENAKSI 2025'!Y38)</f>
        <v>285491900</v>
      </c>
      <c r="Y38" s="179">
        <v>194707550</v>
      </c>
      <c r="Z38" s="169">
        <f t="shared" si="2"/>
        <v>68.200726535498902</v>
      </c>
      <c r="AA38" s="21" t="str">
        <f>IF('RENAKSI 2025'!Z38="","",'RENAKSI 2025'!Z38)</f>
        <v>Seksi Tata Pemerintahan, Ketentraman dan Ketertiban Umum</v>
      </c>
      <c r="AB38" s="21"/>
      <c r="AC38" s="21"/>
    </row>
    <row r="39" spans="1:29" s="31" customFormat="1" ht="35.5" customHeight="1" x14ac:dyDescent="0.35">
      <c r="A39" s="40"/>
      <c r="B39" s="176"/>
      <c r="C39" s="24"/>
      <c r="D39" s="175"/>
      <c r="E39" s="21"/>
      <c r="F39" s="25">
        <f>IF('RENAKSI 2025'!I39="","",'RENAKSI 2025'!I39)</f>
        <v>8</v>
      </c>
      <c r="G39" s="25">
        <v>8</v>
      </c>
      <c r="H39" s="25">
        <f t="shared" si="0"/>
        <v>100</v>
      </c>
      <c r="I39" s="27" t="str">
        <f>IF('RENAKSI 2025'!J39="","",'RENAKSI 2025'!J39)</f>
        <v/>
      </c>
      <c r="J39" s="176" t="str">
        <f>IF('RENAKSI 2025'!K39="","",'RENAKSI 2025'!K39)</f>
        <v/>
      </c>
      <c r="K39" s="25">
        <f>IF('RENAKSI 2025'!O39="","",'RENAKSI 2025'!O39)</f>
        <v>8</v>
      </c>
      <c r="L39" s="25">
        <v>8</v>
      </c>
      <c r="M39" s="25">
        <f t="shared" si="1"/>
        <v>100</v>
      </c>
      <c r="N39" s="25"/>
      <c r="O39" s="175"/>
      <c r="P39" s="207" t="str">
        <f>'TABEL 4 RENSTRA'!E40</f>
        <v>Pelaksanaan Urusan Pemerintahan yang Dilimpahkan Kepada Camat</v>
      </c>
      <c r="Q39" s="263"/>
      <c r="R39" s="175"/>
      <c r="S39" s="207" t="str">
        <f>'TABEL 4 RENSTRA'!K40</f>
        <v>Jumlah Urusan Pemerintahan yang Dilimpahkan</v>
      </c>
      <c r="T39" s="263"/>
      <c r="U39" s="32">
        <f>IF('RENAKSI 2025'!W39="","",'RENAKSI 2025'!W39)</f>
        <v>8</v>
      </c>
      <c r="V39" s="25">
        <v>8</v>
      </c>
      <c r="W39" s="25">
        <f t="shared" si="3"/>
        <v>100</v>
      </c>
      <c r="X39" s="32">
        <f>IF('RENAKSI 2025'!Y39="","",'RENAKSI 2025'!Y39)</f>
        <v>1147200123</v>
      </c>
      <c r="Y39" s="179">
        <f>Y40</f>
        <v>1045583275</v>
      </c>
      <c r="Z39" s="169">
        <f t="shared" si="2"/>
        <v>91.142186444831822</v>
      </c>
      <c r="AA39" s="21" t="str">
        <f>IF('RENAKSI 2025'!Z39="","",'RENAKSI 2025'!Z39)</f>
        <v/>
      </c>
      <c r="AB39" s="21"/>
      <c r="AC39" s="21"/>
    </row>
    <row r="40" spans="1:29" s="31" customFormat="1" ht="46" x14ac:dyDescent="0.35">
      <c r="A40" s="40"/>
      <c r="B40" s="176"/>
      <c r="C40" s="24"/>
      <c r="D40" s="175"/>
      <c r="E40" s="21"/>
      <c r="F40" s="25">
        <f>IF('RENAKSI 2025'!I40="","",'RENAKSI 2025'!I40)</f>
        <v>8</v>
      </c>
      <c r="G40" s="25">
        <v>8</v>
      </c>
      <c r="H40" s="25">
        <f t="shared" ref="H40:H43" si="31">IF(F40="","",G40/F40*100)</f>
        <v>100</v>
      </c>
      <c r="I40" s="27" t="str">
        <f>IF('RENAKSI 2025'!J40="","",'RENAKSI 2025'!J40)</f>
        <v/>
      </c>
      <c r="J40" s="176" t="str">
        <f>IF('RENAKSI 2025'!K40="","",'RENAKSI 2025'!K40)</f>
        <v/>
      </c>
      <c r="K40" s="25">
        <f>IF('RENAKSI 2025'!O40="","",'RENAKSI 2025'!O40)</f>
        <v>8</v>
      </c>
      <c r="L40" s="25">
        <v>8</v>
      </c>
      <c r="M40" s="25">
        <f t="shared" ref="M40:M43" si="32">IF(K40="","",L40/K40*100)</f>
        <v>100</v>
      </c>
      <c r="N40" s="25"/>
      <c r="O40" s="175"/>
      <c r="P40" s="175"/>
      <c r="Q40" s="176" t="str">
        <f>'TABEL 4 RENSTRA'!F41</f>
        <v>Pelaksanaan Urusan Pemerintahan yang Terkait dengan Kewenangan Lain yang Dilimpahkan</v>
      </c>
      <c r="R40" s="175"/>
      <c r="S40" s="175"/>
      <c r="T40" s="176" t="str">
        <f>'TABEL 4 RENSTRA'!L41</f>
        <v>Jumlah Laporan Pelaksanaan Kewenangan Lain yang Dilimpahkan</v>
      </c>
      <c r="U40" s="32">
        <f>IF('RENAKSI 2025'!W40="","",'RENAKSI 2025'!W40)</f>
        <v>8</v>
      </c>
      <c r="V40" s="25">
        <v>8</v>
      </c>
      <c r="W40" s="25">
        <f t="shared" ref="W40:W43" si="33">IF(U40="","",V40/U40*100)</f>
        <v>100</v>
      </c>
      <c r="X40" s="32">
        <f>IF('RENAKSI 2025'!Y40="","",'RENAKSI 2025'!Y40)</f>
        <v>1147200123</v>
      </c>
      <c r="Y40" s="179">
        <v>1045583275</v>
      </c>
      <c r="Z40" s="169">
        <f t="shared" ref="Z40:Z43" si="34">IF(X40="","",Y40/X40*100)</f>
        <v>91.142186444831822</v>
      </c>
      <c r="AA40" s="21" t="str">
        <f>IF('RENAKSI 2025'!Z40="","",'RENAKSI 2025'!Z40)</f>
        <v>Seksi Sosial</v>
      </c>
      <c r="AB40" s="21"/>
      <c r="AC40" s="21"/>
    </row>
    <row r="41" spans="1:29" s="31" customFormat="1" ht="33" customHeight="1" x14ac:dyDescent="0.35">
      <c r="A41" s="40"/>
      <c r="B41" s="185"/>
      <c r="C41" s="24"/>
      <c r="D41" s="184"/>
      <c r="E41" s="21"/>
      <c r="F41" s="25">
        <f>IF('RENAKSI 2025'!I41="","",'RENAKSI 2025'!I41)</f>
        <v>100</v>
      </c>
      <c r="G41" s="25">
        <v>100</v>
      </c>
      <c r="H41" s="25">
        <f t="shared" si="31"/>
        <v>100</v>
      </c>
      <c r="I41" s="27" t="str">
        <f>IF('RENAKSI 2025'!J41="","",'RENAKSI 2025'!J41)</f>
        <v/>
      </c>
      <c r="J41" s="185" t="str">
        <f>IF('RENAKSI 2025'!K41="","",'RENAKSI 2025'!K41)</f>
        <v/>
      </c>
      <c r="K41" s="25">
        <f>IF('RENAKSI 2025'!O41="","",'RENAKSI 2025'!O41)</f>
        <v>100</v>
      </c>
      <c r="L41" s="25">
        <v>100</v>
      </c>
      <c r="M41" s="25">
        <f t="shared" si="32"/>
        <v>100</v>
      </c>
      <c r="N41" s="25"/>
      <c r="O41" s="207" t="str">
        <f>'TABEL 4 RENSTRA'!D42</f>
        <v>Program Koordinasi Ketenteraman dan Ketertiban Umum</v>
      </c>
      <c r="P41" s="207"/>
      <c r="Q41" s="263"/>
      <c r="R41" s="207" t="str">
        <f>'TABEL 4 RENSTRA'!J42</f>
        <v>Jumlah Laporan Kasus Pelanggaran Trantibum pada Kecamatan Padang Panjang Barat</v>
      </c>
      <c r="S41" s="207"/>
      <c r="T41" s="263"/>
      <c r="U41" s="32">
        <f>IF('RENAKSI 2025'!W41="","",'RENAKSI 2025'!W41)</f>
        <v>100</v>
      </c>
      <c r="V41" s="25">
        <v>100</v>
      </c>
      <c r="W41" s="25">
        <f t="shared" si="33"/>
        <v>100</v>
      </c>
      <c r="X41" s="32">
        <f>IF('RENAKSI 2025'!Y41="","",'RENAKSI 2025'!Y41)</f>
        <v>12643800</v>
      </c>
      <c r="Y41" s="179">
        <f>Y42</f>
        <v>1350000</v>
      </c>
      <c r="Z41" s="169">
        <f t="shared" si="34"/>
        <v>10.677169838181559</v>
      </c>
      <c r="AA41" s="21" t="str">
        <f>IF('RENAKSI 2025'!Z41="","",'RENAKSI 2025'!Z41)</f>
        <v/>
      </c>
      <c r="AB41" s="21"/>
      <c r="AC41" s="21"/>
    </row>
    <row r="42" spans="1:29" s="31" customFormat="1" ht="37" customHeight="1" x14ac:dyDescent="0.35">
      <c r="A42" s="40"/>
      <c r="B42" s="185"/>
      <c r="C42" s="24"/>
      <c r="D42" s="184"/>
      <c r="E42" s="21"/>
      <c r="F42" s="25">
        <f>IF('RENAKSI 2025'!I42="","",'RENAKSI 2025'!I42)</f>
        <v>2</v>
      </c>
      <c r="G42" s="25">
        <v>2</v>
      </c>
      <c r="H42" s="25">
        <f t="shared" si="31"/>
        <v>100</v>
      </c>
      <c r="I42" s="27" t="str">
        <f>IF('RENAKSI 2025'!J42="","",'RENAKSI 2025'!J42)</f>
        <v/>
      </c>
      <c r="J42" s="185" t="str">
        <f>IF('RENAKSI 2025'!K42="","",'RENAKSI 2025'!K42)</f>
        <v/>
      </c>
      <c r="K42" s="25">
        <f>IF('RENAKSI 2025'!O42="","",'RENAKSI 2025'!O42)</f>
        <v>2</v>
      </c>
      <c r="L42" s="25">
        <v>2</v>
      </c>
      <c r="M42" s="25">
        <f t="shared" si="32"/>
        <v>100</v>
      </c>
      <c r="N42" s="25"/>
      <c r="O42" s="184"/>
      <c r="P42" s="207" t="str">
        <f>'TABEL 4 RENSTRA'!E43</f>
        <v>Koordinasi Upaya Penyelenggaraan Ketentraman dan Ketertiban Umum</v>
      </c>
      <c r="Q42" s="263"/>
      <c r="R42" s="184"/>
      <c r="S42" s="207" t="str">
        <f>'TABEL 4 RENSTRA'!K43</f>
        <v>Jumlah Jenis Kegiatan Koordinasi Trantib</v>
      </c>
      <c r="T42" s="263"/>
      <c r="U42" s="32">
        <f>IF('RENAKSI 2025'!W42="","",'RENAKSI 2025'!W42)</f>
        <v>2</v>
      </c>
      <c r="V42" s="25">
        <v>2</v>
      </c>
      <c r="W42" s="25">
        <f t="shared" si="33"/>
        <v>100</v>
      </c>
      <c r="X42" s="32">
        <f>IF('RENAKSI 2025'!Y42="","",'RENAKSI 2025'!Y42)</f>
        <v>12643800</v>
      </c>
      <c r="Y42" s="179">
        <f>Y43</f>
        <v>1350000</v>
      </c>
      <c r="Z42" s="169">
        <f t="shared" si="34"/>
        <v>10.677169838181559</v>
      </c>
      <c r="AA42" s="21" t="str">
        <f>IF('RENAKSI 2025'!Z42="","",'RENAKSI 2025'!Z42)</f>
        <v/>
      </c>
      <c r="AB42" s="21"/>
      <c r="AC42" s="21"/>
    </row>
    <row r="43" spans="1:29" s="31" customFormat="1" ht="92" x14ac:dyDescent="0.35">
      <c r="A43" s="40"/>
      <c r="B43" s="185"/>
      <c r="C43" s="24"/>
      <c r="D43" s="184"/>
      <c r="E43" s="21"/>
      <c r="F43" s="25">
        <f>IF('RENAKSI 2025'!I43="","",'RENAKSI 2025'!I43)</f>
        <v>108</v>
      </c>
      <c r="G43" s="25">
        <v>108</v>
      </c>
      <c r="H43" s="25">
        <f t="shared" si="31"/>
        <v>100</v>
      </c>
      <c r="I43" s="27" t="str">
        <f>IF('RENAKSI 2025'!J43="","",'RENAKSI 2025'!J43)</f>
        <v/>
      </c>
      <c r="J43" s="185" t="str">
        <f>IF('RENAKSI 2025'!K43="","",'RENAKSI 2025'!K43)</f>
        <v/>
      </c>
      <c r="K43" s="25">
        <f>IF('RENAKSI 2025'!O43="","",'RENAKSI 2025'!O43)</f>
        <v>108</v>
      </c>
      <c r="L43" s="25">
        <v>108</v>
      </c>
      <c r="M43" s="25">
        <f t="shared" si="32"/>
        <v>100</v>
      </c>
      <c r="N43" s="25"/>
      <c r="O43" s="184"/>
      <c r="P43" s="184"/>
      <c r="Q43" s="185" t="str">
        <f>'TABEL 4 RENSTRA'!F44</f>
        <v>Sinergitas dengan Kepolisian Negara Republik Indonesia, Tentara Nasional Indonesia dan Instansi Vertikal di Wilayah Kecamatan (FKPM)</v>
      </c>
      <c r="R43" s="184"/>
      <c r="S43" s="184"/>
      <c r="T43" s="185" t="str">
        <f>'TABEL 4 RENSTRA'!L44</f>
        <v xml:space="preserve">Jumlah Laporan Hasil Sinergitas dengan Kepolisian Negara Republik Indonesia, Tentara Nasional Indonesia dan Instansi Vertikal di Wilayah Kecamatan  </v>
      </c>
      <c r="U43" s="32">
        <f>IF('RENAKSI 2025'!W43="","",'RENAKSI 2025'!W43)</f>
        <v>108</v>
      </c>
      <c r="V43" s="25">
        <v>108</v>
      </c>
      <c r="W43" s="25">
        <f t="shared" si="33"/>
        <v>100</v>
      </c>
      <c r="X43" s="32">
        <f>IF('RENAKSI 2025'!Y43="","",'RENAKSI 2025'!Y43)</f>
        <v>12643800</v>
      </c>
      <c r="Y43" s="179">
        <v>1350000</v>
      </c>
      <c r="Z43" s="169">
        <f t="shared" si="34"/>
        <v>10.677169838181559</v>
      </c>
      <c r="AA43" s="21" t="str">
        <f>IF('RENAKSI 2025'!Z43="","",'RENAKSI 2025'!Z43)</f>
        <v>Seksi Tata Pemerintahan, Ketentraman dan Ketertiban Umum</v>
      </c>
      <c r="AB43" s="21"/>
      <c r="AC43" s="21"/>
    </row>
    <row r="44" spans="1:29" s="31" customFormat="1" ht="33" customHeight="1" x14ac:dyDescent="0.35">
      <c r="A44" s="40"/>
      <c r="B44" s="185"/>
      <c r="C44" s="24"/>
      <c r="D44" s="184"/>
      <c r="E44" s="21"/>
      <c r="F44" s="25">
        <f>IF('RENAKSI 2025'!I44="","",'RENAKSI 2025'!I44)</f>
        <v>100</v>
      </c>
      <c r="G44" s="25">
        <v>100</v>
      </c>
      <c r="H44" s="25">
        <f t="shared" ref="H44:H46" si="35">IF(F44="","",G44/F44*100)</f>
        <v>100</v>
      </c>
      <c r="I44" s="27" t="str">
        <f>IF('RENAKSI 2025'!J44="","",'RENAKSI 2025'!J44)</f>
        <v/>
      </c>
      <c r="J44" s="185" t="str">
        <f>IF('RENAKSI 2025'!K44="","",'RENAKSI 2025'!K44)</f>
        <v/>
      </c>
      <c r="K44" s="25">
        <f>IF('RENAKSI 2025'!O44="","",'RENAKSI 2025'!O44)</f>
        <v>100</v>
      </c>
      <c r="L44" s="25">
        <v>100</v>
      </c>
      <c r="M44" s="25">
        <f t="shared" ref="M44:M46" si="36">IF(K44="","",L44/K44*100)</f>
        <v>100</v>
      </c>
      <c r="N44" s="25"/>
      <c r="O44" s="207" t="str">
        <f>'TABEL 4 RENSTRA'!D45</f>
        <v>Program Penyelenggaraan Urusan Pemerintahan Umum</v>
      </c>
      <c r="P44" s="207"/>
      <c r="Q44" s="263"/>
      <c r="R44" s="207" t="str">
        <f>'TABEL 4 RENSTRA'!J45</f>
        <v>Persentase penyelenggaraan urusan pemerintah daerah yang dilaksanakan pada Kecamatan Padang Panjang Barat</v>
      </c>
      <c r="S44" s="207"/>
      <c r="T44" s="263"/>
      <c r="U44" s="32">
        <f>IF('RENAKSI 2025'!W44="","",'RENAKSI 2025'!W44)</f>
        <v>100</v>
      </c>
      <c r="V44" s="25">
        <v>100</v>
      </c>
      <c r="W44" s="25">
        <f t="shared" ref="W44:W46" si="37">IF(U44="","",V44/U44*100)</f>
        <v>100</v>
      </c>
      <c r="X44" s="32">
        <f>IF('RENAKSI 2025'!Y44="","",'RENAKSI 2025'!Y44)</f>
        <v>90223500</v>
      </c>
      <c r="Y44" s="179">
        <f>Y45</f>
        <v>4106025</v>
      </c>
      <c r="Z44" s="25">
        <f t="shared" ref="Z44:Z46" si="38">IF(X44="","",Y44/X44*100)</f>
        <v>4.5509484779464326</v>
      </c>
      <c r="AA44" s="21" t="str">
        <f>IF('RENAKSI 2025'!Z44="","",'RENAKSI 2025'!Z44)</f>
        <v/>
      </c>
      <c r="AB44" s="21"/>
      <c r="AC44" s="21"/>
    </row>
    <row r="45" spans="1:29" s="31" customFormat="1" ht="37" customHeight="1" x14ac:dyDescent="0.35">
      <c r="A45" s="40"/>
      <c r="B45" s="185"/>
      <c r="C45" s="24"/>
      <c r="D45" s="184"/>
      <c r="E45" s="21"/>
      <c r="F45" s="25">
        <f>IF('RENAKSI 2025'!I45="","",'RENAKSI 2025'!I45)</f>
        <v>5</v>
      </c>
      <c r="G45" s="25">
        <v>5</v>
      </c>
      <c r="H45" s="25">
        <f t="shared" si="35"/>
        <v>100</v>
      </c>
      <c r="I45" s="27" t="str">
        <f>IF('RENAKSI 2025'!J45="","",'RENAKSI 2025'!J45)</f>
        <v/>
      </c>
      <c r="J45" s="185" t="str">
        <f>IF('RENAKSI 2025'!K45="","",'RENAKSI 2025'!K45)</f>
        <v/>
      </c>
      <c r="K45" s="25">
        <f>IF('RENAKSI 2025'!O45="","",'RENAKSI 2025'!O45)</f>
        <v>5</v>
      </c>
      <c r="L45" s="25">
        <v>5</v>
      </c>
      <c r="M45" s="25">
        <f t="shared" si="36"/>
        <v>100</v>
      </c>
      <c r="N45" s="25"/>
      <c r="O45" s="184"/>
      <c r="P45" s="207" t="str">
        <f>'TABEL 4 RENSTRA'!E46</f>
        <v>Penyelenggaraan Urusan Pemerintahan Umum Sesuai Penugasan Kepala Daerah</v>
      </c>
      <c r="Q45" s="263"/>
      <c r="R45" s="184"/>
      <c r="S45" s="207" t="str">
        <f>'TABEL 4 RENSTRA'!K46</f>
        <v>Jumlah Kegiatan Urusan Pemerintahan umum yang dilaksanakan sesuai penugasan kepala daerah</v>
      </c>
      <c r="T45" s="263"/>
      <c r="U45" s="32">
        <f>IF('RENAKSI 2025'!W45="","",'RENAKSI 2025'!W45)</f>
        <v>5</v>
      </c>
      <c r="V45" s="25">
        <v>4</v>
      </c>
      <c r="W45" s="25">
        <f t="shared" si="37"/>
        <v>80</v>
      </c>
      <c r="X45" s="32">
        <f>IF('RENAKSI 2025'!Y45="","",'RENAKSI 2025'!Y45)</f>
        <v>90223500</v>
      </c>
      <c r="Y45" s="179">
        <f>Y46+Y47</f>
        <v>4106025</v>
      </c>
      <c r="Z45" s="25">
        <f t="shared" si="38"/>
        <v>4.5509484779464326</v>
      </c>
      <c r="AA45" s="21" t="str">
        <f>IF('RENAKSI 2025'!Z45="","",'RENAKSI 2025'!Z45)</f>
        <v/>
      </c>
      <c r="AB45" s="21"/>
      <c r="AC45" s="21"/>
    </row>
    <row r="46" spans="1:29" s="31" customFormat="1" ht="115" x14ac:dyDescent="0.35">
      <c r="A46" s="40"/>
      <c r="B46" s="185"/>
      <c r="C46" s="24"/>
      <c r="D46" s="184"/>
      <c r="E46" s="21"/>
      <c r="F46" s="25">
        <f>IF('RENAKSI 2025'!I46="","",'RENAKSI 2025'!I46)</f>
        <v>0</v>
      </c>
      <c r="G46" s="25">
        <v>0</v>
      </c>
      <c r="H46" s="25" t="e">
        <f t="shared" si="35"/>
        <v>#DIV/0!</v>
      </c>
      <c r="I46" s="27" t="str">
        <f>IF('RENAKSI 2025'!J46="","",'RENAKSI 2025'!J46)</f>
        <v/>
      </c>
      <c r="J46" s="185" t="str">
        <f>IF('RENAKSI 2025'!K46="","",'RENAKSI 2025'!K46)</f>
        <v/>
      </c>
      <c r="K46" s="25">
        <f>IF('RENAKSI 2025'!O46="","",'RENAKSI 2025'!O46)</f>
        <v>0</v>
      </c>
      <c r="L46" s="25">
        <v>0</v>
      </c>
      <c r="M46" s="25" t="e">
        <f t="shared" si="36"/>
        <v>#DIV/0!</v>
      </c>
      <c r="N46" s="25"/>
      <c r="O46" s="184"/>
      <c r="P46" s="184"/>
      <c r="Q46" s="185" t="str">
        <f>'TABEL 4 RENSTRA'!F47</f>
        <v>Pembinaan Kerukunan Antar suku dan Intra suku, Umat Beragama, Ras dan Golongan Lainnya Guna Mewujudkan Stabilitas Nasional dan Keamanan Lokal, Regional</v>
      </c>
      <c r="R46" s="184"/>
      <c r="S46" s="184"/>
      <c r="T46" s="185" t="str">
        <f>'TABEL 4 RENSTRA'!L47</f>
        <v xml:space="preserve">Jumlah Orang yang Mengikuti Pembinaan Kerukunan Antar Suku dan Intra Suku , Umat Beragama, Ras, dan Golongan Lainnya Guna Mewujudkan Stabilitas Keamanan Lokal,Regional, dan Nasional </v>
      </c>
      <c r="U46" s="32">
        <f>IF('RENAKSI 2025'!W46="","",'RENAKSI 2025'!W46)</f>
        <v>0</v>
      </c>
      <c r="V46" s="25">
        <v>108</v>
      </c>
      <c r="W46" s="25" t="e">
        <f t="shared" si="37"/>
        <v>#DIV/0!</v>
      </c>
      <c r="X46" s="32">
        <f>IF('RENAKSI 2025'!Y46="","",'RENAKSI 2025'!Y46)</f>
        <v>0</v>
      </c>
      <c r="Y46" s="179">
        <v>0</v>
      </c>
      <c r="Z46" s="25" t="e">
        <f t="shared" si="38"/>
        <v>#DIV/0!</v>
      </c>
      <c r="AA46" s="21" t="str">
        <f>IF('RENAKSI 2025'!Z46="","",'RENAKSI 2025'!Z46)</f>
        <v>Seksi Sosial</v>
      </c>
      <c r="AB46" s="21"/>
      <c r="AC46" s="21"/>
    </row>
    <row r="47" spans="1:29" s="31" customFormat="1" ht="34.5" x14ac:dyDescent="0.35">
      <c r="A47" s="40"/>
      <c r="B47" s="185"/>
      <c r="C47" s="24"/>
      <c r="D47" s="184"/>
      <c r="E47" s="21"/>
      <c r="F47" s="25">
        <f>IF('RENAKSI 2025'!I47="","",'RENAKSI 2025'!I47)</f>
        <v>6</v>
      </c>
      <c r="G47" s="25">
        <v>6</v>
      </c>
      <c r="H47" s="25">
        <f t="shared" ref="H47" si="39">IF(F47="","",G47/F47*100)</f>
        <v>100</v>
      </c>
      <c r="I47" s="27" t="str">
        <f>IF('RENAKSI 2025'!J47="","",'RENAKSI 2025'!J47)</f>
        <v/>
      </c>
      <c r="J47" s="185" t="str">
        <f>IF('RENAKSI 2025'!K47="","",'RENAKSI 2025'!K47)</f>
        <v/>
      </c>
      <c r="K47" s="25">
        <f>IF('RENAKSI 2025'!O47="","",'RENAKSI 2025'!O47)</f>
        <v>6</v>
      </c>
      <c r="L47" s="25">
        <v>6</v>
      </c>
      <c r="M47" s="25">
        <f t="shared" ref="M47" si="40">IF(K47="","",L47/K47*100)</f>
        <v>100</v>
      </c>
      <c r="N47" s="25"/>
      <c r="O47" s="184"/>
      <c r="P47" s="184"/>
      <c r="Q47" s="185" t="str">
        <f>'TABEL 4 RENSTRA'!F48</f>
        <v>Pelaksanaan Tugas Forum Koordinasi Pimpinan di Kecamatan</v>
      </c>
      <c r="R47" s="184"/>
      <c r="S47" s="184"/>
      <c r="T47" s="185" t="str">
        <f>'TABEL 4 RENSTRA'!L48</f>
        <v xml:space="preserve">Jumlah Dokumen Tugas Forum Koordinasi Pimpinan di Kecamatan </v>
      </c>
      <c r="U47" s="32">
        <f>IF('RENAKSI 2025'!W47="","",'RENAKSI 2025'!W47)</f>
        <v>6</v>
      </c>
      <c r="V47" s="25">
        <v>108</v>
      </c>
      <c r="W47" s="25">
        <f t="shared" ref="W47" si="41">IF(U47="","",V47/U47*100)</f>
        <v>1800</v>
      </c>
      <c r="X47" s="32">
        <f>IF('RENAKSI 2025'!Y47="","",'RENAKSI 2025'!Y47)</f>
        <v>90223500</v>
      </c>
      <c r="Y47" s="179">
        <v>4106025</v>
      </c>
      <c r="Z47" s="25">
        <f t="shared" ref="Z47" si="42">IF(X47="","",Y47/X47*100)</f>
        <v>4.5509484779464326</v>
      </c>
      <c r="AA47" s="21" t="str">
        <f>IF('RENAKSI 2025'!Z47="","",'RENAKSI 2025'!Z47)</f>
        <v>Seksi Tata Pemerintahan, Ketentraman dan Ketertiban Umum</v>
      </c>
      <c r="AB47" s="21"/>
      <c r="AC47" s="21"/>
    </row>
    <row r="48" spans="1:29" s="31" customFormat="1" ht="57.5" x14ac:dyDescent="0.35">
      <c r="A48" s="40" t="str">
        <f>'TABEL 3 RENSTRA'!B8</f>
        <v>1.3.</v>
      </c>
      <c r="B48" s="30" t="str">
        <f>'TABEL 3 RENSTRA'!C8</f>
        <v>Meningkatnya Partisipasi dan Pemberdayaan Masyarakat dalam Pembangunan</v>
      </c>
      <c r="C48" s="24" t="str">
        <f>'TABEL 3 RENSTRA'!E8</f>
        <v>1.3.</v>
      </c>
      <c r="D48" s="12" t="str">
        <f>'TABEL 3 RENSTRA'!F8</f>
        <v>Persentase Partisipasi Masyarakat dalam Pembangunan Kecamatan dan Kelurahan pada Kecamatan Padang Panjang Barat</v>
      </c>
      <c r="E48" s="21" t="str">
        <f>IF('TABEL 3 RENSTRA'!G8="","",'TABEL 3 RENSTRA'!G8)</f>
        <v>Persen</v>
      </c>
      <c r="F48" s="25">
        <f>IF('RENAKSI 2025'!I48="","",'RENAKSI 2025'!I48)</f>
        <v>39.99</v>
      </c>
      <c r="G48" s="25">
        <v>40.01</v>
      </c>
      <c r="H48" s="169">
        <f t="shared" si="0"/>
        <v>100.05001250312577</v>
      </c>
      <c r="I48" s="27" t="str">
        <f>IF('RENAKSI 2025'!J48="","",'RENAKSI 2025'!J48)</f>
        <v/>
      </c>
      <c r="J48" s="30" t="str">
        <f>IF('RENAKSI 2025'!K48="","",'RENAKSI 2025'!K48)</f>
        <v/>
      </c>
      <c r="K48" s="25">
        <f>IF('RENAKSI 2025'!O48="","",'RENAKSI 2025'!O48)</f>
        <v>39.99</v>
      </c>
      <c r="L48" s="25">
        <v>40.01</v>
      </c>
      <c r="M48" s="25">
        <f t="shared" si="1"/>
        <v>100.05001250312577</v>
      </c>
      <c r="N48" s="25"/>
      <c r="O48" s="229"/>
      <c r="P48" s="217"/>
      <c r="Q48" s="218"/>
      <c r="R48" s="229"/>
      <c r="S48" s="217"/>
      <c r="T48" s="218"/>
      <c r="U48" s="36"/>
      <c r="V48" s="36"/>
      <c r="W48" s="36"/>
      <c r="X48" s="36"/>
      <c r="Y48" s="178"/>
      <c r="Z48" s="38"/>
      <c r="AA48" s="39"/>
      <c r="AB48" s="39"/>
      <c r="AC48" s="39"/>
    </row>
    <row r="49" spans="1:29" s="31" customFormat="1" ht="33" customHeight="1" x14ac:dyDescent="0.35">
      <c r="A49" s="40"/>
      <c r="B49" s="72"/>
      <c r="C49" s="24"/>
      <c r="D49" s="71"/>
      <c r="E49" s="21"/>
      <c r="F49" s="25">
        <f>IF('RENAKSI 2025'!I49="","",'RENAKSI 2025'!I49)</f>
        <v>26</v>
      </c>
      <c r="G49" s="173">
        <v>0.26074908453773799</v>
      </c>
      <c r="H49" s="25">
        <f t="shared" ref="H49:H51" si="43">IF(F49="","",G49/F49*100)</f>
        <v>1.0028810943759154</v>
      </c>
      <c r="I49" s="27" t="str">
        <f>IF('RENAKSI 2025'!J49="","",'RENAKSI 2025'!J49)</f>
        <v/>
      </c>
      <c r="J49" s="72" t="str">
        <f>IF('RENAKSI 2025'!K49="","",'RENAKSI 2025'!K49)</f>
        <v/>
      </c>
      <c r="K49" s="25">
        <f>IF('RENAKSI 2025'!O49="","",'RENAKSI 2025'!O49)</f>
        <v>26</v>
      </c>
      <c r="L49" s="173">
        <v>0.26074908453773799</v>
      </c>
      <c r="M49" s="25">
        <f t="shared" ref="M49:M51" si="44">IF(K49="","",L49/K49*100)</f>
        <v>1.0028810943759154</v>
      </c>
      <c r="N49" s="25"/>
      <c r="O49" s="207" t="str">
        <f>'TABEL 4 RENSTRA'!D50</f>
        <v>Program Pemberdayaan Masyarakat Desa dan Kelurahan</v>
      </c>
      <c r="P49" s="207"/>
      <c r="Q49" s="263"/>
      <c r="R49" s="207" t="str">
        <f>'TABEL 4 RENSTRA'!J50</f>
        <v>Tingkat Partisipasi dan Pemberdayaan Masyarakat Kecamatan / Kelurahan pada Kecamatan Padang Panjang Barat</v>
      </c>
      <c r="S49" s="207"/>
      <c r="T49" s="263"/>
      <c r="U49" s="32">
        <f>IF('RENAKSI 2025'!W49="","",'RENAKSI 2025'!W49)</f>
        <v>39.21</v>
      </c>
      <c r="V49" s="173">
        <v>0.26074908453773799</v>
      </c>
      <c r="W49" s="25">
        <f t="shared" ref="W49:W51" si="45">IF(U49="","",V49/U49*100)</f>
        <v>0.66500659152700325</v>
      </c>
      <c r="X49" s="32">
        <f>IF('RENAKSI 2025'!Y49="","",'RENAKSI 2025'!Y49)</f>
        <v>4482202936</v>
      </c>
      <c r="Y49" s="179">
        <f>Y50+Y54</f>
        <v>3975370326</v>
      </c>
      <c r="Z49" s="25">
        <f t="shared" ref="Z49:Z51" si="46">IF(X49="","",Y49/X49*100)</f>
        <v>88.692332381266368</v>
      </c>
      <c r="AA49" s="21" t="str">
        <f>IF('RENAKSI 2025'!Z49="","",'RENAKSI 2025'!Z49)</f>
        <v/>
      </c>
      <c r="AB49" s="21"/>
      <c r="AC49" s="21"/>
    </row>
    <row r="50" spans="1:29" s="31" customFormat="1" ht="37" customHeight="1" x14ac:dyDescent="0.35">
      <c r="A50" s="40"/>
      <c r="B50" s="72"/>
      <c r="C50" s="24"/>
      <c r="D50" s="71"/>
      <c r="E50" s="21"/>
      <c r="F50" s="25">
        <f>IF('RENAKSI 2025'!I50="","",'RENAKSI 2025'!I50)</f>
        <v>3</v>
      </c>
      <c r="G50" s="25">
        <v>3</v>
      </c>
      <c r="H50" s="25">
        <f t="shared" si="43"/>
        <v>100</v>
      </c>
      <c r="I50" s="27" t="str">
        <f>IF('RENAKSI 2025'!J50="","",'RENAKSI 2025'!J50)</f>
        <v/>
      </c>
      <c r="J50" s="72" t="str">
        <f>IF('RENAKSI 2025'!K50="","",'RENAKSI 2025'!K50)</f>
        <v/>
      </c>
      <c r="K50" s="25">
        <f>IF('RENAKSI 2025'!O50="","",'RENAKSI 2025'!O50)</f>
        <v>3</v>
      </c>
      <c r="L50" s="25">
        <v>3</v>
      </c>
      <c r="M50" s="25">
        <f t="shared" si="44"/>
        <v>100</v>
      </c>
      <c r="N50" s="25"/>
      <c r="O50" s="71"/>
      <c r="P50" s="207" t="str">
        <f>'TABEL 4 RENSTRA'!E51</f>
        <v>Pemberdayaan Kelurahan</v>
      </c>
      <c r="Q50" s="263"/>
      <c r="R50" s="71"/>
      <c r="S50" s="207" t="str">
        <f>'TABEL 4 RENSTRA'!K51</f>
        <v>Jumlah jenis pemberdayaan kelurahan yang dilaksanakan</v>
      </c>
      <c r="T50" s="263"/>
      <c r="U50" s="32">
        <f>IF('RENAKSI 2025'!W50="","",'RENAKSI 2025'!W50)</f>
        <v>3</v>
      </c>
      <c r="V50" s="25">
        <v>3</v>
      </c>
      <c r="W50" s="25">
        <f t="shared" si="45"/>
        <v>100</v>
      </c>
      <c r="X50" s="32">
        <f>IF('RENAKSI 2025'!Y50="","",'RENAKSI 2025'!Y50)</f>
        <v>2175282936</v>
      </c>
      <c r="Y50" s="179">
        <f>SUM(Y51:Y53)</f>
        <v>1682230337</v>
      </c>
      <c r="Z50" s="25">
        <f t="shared" si="46"/>
        <v>77.333863524593013</v>
      </c>
      <c r="AA50" s="21" t="str">
        <f>IF('RENAKSI 2025'!Z50="","",'RENAKSI 2025'!Z50)</f>
        <v/>
      </c>
      <c r="AB50" s="21"/>
      <c r="AC50" s="21"/>
    </row>
    <row r="51" spans="1:29" s="31" customFormat="1" ht="80.5" x14ac:dyDescent="0.35">
      <c r="A51" s="40"/>
      <c r="B51" s="72"/>
      <c r="C51" s="24"/>
      <c r="D51" s="71"/>
      <c r="E51" s="21"/>
      <c r="F51" s="25">
        <f>IF('RENAKSI 2025'!I51="","",'RENAKSI 2025'!I51)</f>
        <v>9</v>
      </c>
      <c r="G51" s="25">
        <v>9</v>
      </c>
      <c r="H51" s="25">
        <f t="shared" si="43"/>
        <v>100</v>
      </c>
      <c r="I51" s="27" t="str">
        <f>IF('RENAKSI 2025'!J51="","",'RENAKSI 2025'!J51)</f>
        <v/>
      </c>
      <c r="J51" s="72" t="str">
        <f>IF('RENAKSI 2025'!K51="","",'RENAKSI 2025'!K51)</f>
        <v/>
      </c>
      <c r="K51" s="25">
        <f>IF('RENAKSI 2025'!O51="","",'RENAKSI 2025'!O51)</f>
        <v>9</v>
      </c>
      <c r="L51" s="25">
        <v>9</v>
      </c>
      <c r="M51" s="25">
        <f t="shared" si="44"/>
        <v>100</v>
      </c>
      <c r="N51" s="25"/>
      <c r="O51" s="71"/>
      <c r="P51" s="71"/>
      <c r="Q51" s="72" t="str">
        <f>'TABEL 4 RENSTRA'!F52</f>
        <v>Peningkatan Partisipasi Masyarakat dalam Forum Musyawarah Perencanaan Pembangunan di Kelurahan</v>
      </c>
      <c r="R51" s="71"/>
      <c r="S51" s="71"/>
      <c r="T51" s="72" t="str">
        <f>'TABEL 4 RENSTRA'!L52</f>
        <v>Jumlah Lembaga Kemasyarakatan yang Berpartisipasi dalam Forum Musyawarah Perencanaan Pembangunan di Kelurahan</v>
      </c>
      <c r="U51" s="32">
        <f>IF('RENAKSI 2025'!W51="","",'RENAKSI 2025'!W51)</f>
        <v>9</v>
      </c>
      <c r="V51" s="25">
        <v>9</v>
      </c>
      <c r="W51" s="169">
        <f t="shared" si="45"/>
        <v>100</v>
      </c>
      <c r="X51" s="32">
        <f>IF('RENAKSI 2025'!Y51="","",'RENAKSI 2025'!Y51)</f>
        <v>173714850</v>
      </c>
      <c r="Y51" s="179">
        <v>132199115</v>
      </c>
      <c r="Z51" s="25">
        <f t="shared" si="46"/>
        <v>76.10121702318483</v>
      </c>
      <c r="AA51" s="21" t="str">
        <f>IF('RENAKSI 2025'!Z51="","",'RENAKSI 2025'!Z51)</f>
        <v>Seksi Pemberdayaan Masyarakat</v>
      </c>
      <c r="AB51" s="21"/>
      <c r="AC51" s="21"/>
    </row>
    <row r="52" spans="1:29" s="31" customFormat="1" ht="34.5" x14ac:dyDescent="0.35">
      <c r="A52" s="40"/>
      <c r="B52" s="72"/>
      <c r="C52" s="24"/>
      <c r="D52" s="71"/>
      <c r="E52" s="21"/>
      <c r="F52" s="25">
        <f>IF('RENAKSI 2025'!I52="","",'RENAKSI 2025'!I52)</f>
        <v>15</v>
      </c>
      <c r="G52" s="25">
        <v>8</v>
      </c>
      <c r="H52" s="169">
        <f t="shared" ref="H52:H55" si="47">IF(F52="","",G52/F52*100)</f>
        <v>53.333333333333336</v>
      </c>
      <c r="I52" s="27" t="str">
        <f>IF('RENAKSI 2025'!J52="","",'RENAKSI 2025'!J52)</f>
        <v/>
      </c>
      <c r="J52" s="72" t="str">
        <f>IF('RENAKSI 2025'!K52="","",'RENAKSI 2025'!K52)</f>
        <v/>
      </c>
      <c r="K52" s="25">
        <f>IF('RENAKSI 2025'!O52="","",'RENAKSI 2025'!O52)</f>
        <v>15</v>
      </c>
      <c r="L52" s="25">
        <v>8</v>
      </c>
      <c r="M52" s="169">
        <f t="shared" ref="M52:M55" si="48">IF(K52="","",L52/K52*100)</f>
        <v>53.333333333333336</v>
      </c>
      <c r="N52" s="25"/>
      <c r="O52" s="71"/>
      <c r="P52" s="71"/>
      <c r="Q52" s="72" t="str">
        <f>'TABEL 4 RENSTRA'!F53</f>
        <v>Pembangunan Sarana dan Prasarana Kelurahan</v>
      </c>
      <c r="R52" s="71"/>
      <c r="S52" s="71"/>
      <c r="T52" s="72" t="str">
        <f>'TABEL 4 RENSTRA'!L53</f>
        <v>Jumlah Sarana dan Prasarana Kelurahan yang Terbangun</v>
      </c>
      <c r="U52" s="32">
        <f>IF('RENAKSI 2025'!W52="","",'RENAKSI 2025'!W52)</f>
        <v>15</v>
      </c>
      <c r="V52" s="25">
        <v>8</v>
      </c>
      <c r="W52" s="169">
        <f t="shared" ref="W52:W55" si="49">IF(U52="","",V52/U52*100)</f>
        <v>53.333333333333336</v>
      </c>
      <c r="X52" s="32">
        <f>IF('RENAKSI 2025'!Y52="","",'RENAKSI 2025'!Y52)</f>
        <v>293560200</v>
      </c>
      <c r="Y52" s="179">
        <v>76694700</v>
      </c>
      <c r="Z52" s="25">
        <f t="shared" ref="Z52:Z55" si="50">IF(X52="","",Y52/X52*100)</f>
        <v>26.125714589375537</v>
      </c>
      <c r="AA52" s="21" t="str">
        <f>IF('RENAKSI 2025'!Z52="","",'RENAKSI 2025'!Z52)</f>
        <v>Seksi Pemberdayaan Masyarakat</v>
      </c>
      <c r="AB52" s="21"/>
      <c r="AC52" s="21"/>
    </row>
    <row r="53" spans="1:29" s="31" customFormat="1" ht="57.5" x14ac:dyDescent="0.35">
      <c r="A53" s="40"/>
      <c r="B53" s="72"/>
      <c r="C53" s="24"/>
      <c r="D53" s="71"/>
      <c r="E53" s="21"/>
      <c r="F53" s="25">
        <f>IF('RENAKSI 2025'!I53="","",'RENAKSI 2025'!I53)</f>
        <v>7</v>
      </c>
      <c r="G53" s="25">
        <v>7</v>
      </c>
      <c r="H53" s="169">
        <f t="shared" si="47"/>
        <v>100</v>
      </c>
      <c r="I53" s="27" t="str">
        <f>IF('RENAKSI 2025'!J53="","",'RENAKSI 2025'!J53)</f>
        <v/>
      </c>
      <c r="J53" s="72" t="str">
        <f>IF('RENAKSI 2025'!K53="","",'RENAKSI 2025'!K53)</f>
        <v/>
      </c>
      <c r="K53" s="25">
        <f>IF('RENAKSI 2025'!O53="","",'RENAKSI 2025'!O53)</f>
        <v>7</v>
      </c>
      <c r="L53" s="25">
        <v>7</v>
      </c>
      <c r="M53" s="169">
        <f t="shared" si="48"/>
        <v>100</v>
      </c>
      <c r="N53" s="25"/>
      <c r="O53" s="71"/>
      <c r="P53" s="71"/>
      <c r="Q53" s="72" t="str">
        <f>'TABEL 4 RENSTRA'!F54</f>
        <v>Pemberdayaan Masyarakat di Kelurahan</v>
      </c>
      <c r="R53" s="71"/>
      <c r="S53" s="71"/>
      <c r="T53" s="72" t="str">
        <f>'TABEL 4 RENSTRA'!L54</f>
        <v xml:space="preserve">Jumlah Pokmas dan Ormas yang Melaksanakan Pemberdayaan Masyarakat di Kelurahan </v>
      </c>
      <c r="U53" s="32">
        <f>IF('RENAKSI 2025'!W53="","",'RENAKSI 2025'!W53)</f>
        <v>7</v>
      </c>
      <c r="V53" s="25">
        <v>7</v>
      </c>
      <c r="W53" s="169">
        <f t="shared" si="49"/>
        <v>100</v>
      </c>
      <c r="X53" s="32">
        <f>IF('RENAKSI 2025'!Y53="","",'RENAKSI 2025'!Y53)</f>
        <v>1708007886</v>
      </c>
      <c r="Y53" s="179">
        <v>1473336522</v>
      </c>
      <c r="Z53" s="25">
        <f t="shared" si="50"/>
        <v>86.260522218689573</v>
      </c>
      <c r="AA53" s="21" t="str">
        <f>IF('RENAKSI 2025'!Z53="","",'RENAKSI 2025'!Z53)</f>
        <v>Seksi Pemberdayaan Masyarakat</v>
      </c>
      <c r="AB53" s="21"/>
      <c r="AC53" s="21"/>
    </row>
    <row r="54" spans="1:29" s="31" customFormat="1" ht="37" customHeight="1" x14ac:dyDescent="0.35">
      <c r="A54" s="40"/>
      <c r="B54" s="72"/>
      <c r="C54" s="24"/>
      <c r="D54" s="71"/>
      <c r="E54" s="21"/>
      <c r="F54" s="25">
        <f>IF('RENAKSI 2025'!I54="","",'RENAKSI 2025'!I54)</f>
        <v>133</v>
      </c>
      <c r="G54" s="25">
        <v>133</v>
      </c>
      <c r="H54" s="25">
        <f t="shared" si="47"/>
        <v>100</v>
      </c>
      <c r="I54" s="27" t="str">
        <f>IF('RENAKSI 2025'!J54="","",'RENAKSI 2025'!J54)</f>
        <v/>
      </c>
      <c r="J54" s="72" t="str">
        <f>IF('RENAKSI 2025'!K54="","",'RENAKSI 2025'!K54)</f>
        <v/>
      </c>
      <c r="K54" s="25">
        <f>IF('RENAKSI 2025'!O54="","",'RENAKSI 2025'!O54)</f>
        <v>133</v>
      </c>
      <c r="L54" s="25">
        <v>133</v>
      </c>
      <c r="M54" s="25">
        <f t="shared" si="48"/>
        <v>100</v>
      </c>
      <c r="N54" s="25"/>
      <c r="O54" s="71"/>
      <c r="P54" s="207" t="str">
        <f>'TABEL 4 RENSTRA'!E55</f>
        <v>Pemberdayaan Lembaga Kemasyarakatan Tingkat Kecamatan</v>
      </c>
      <c r="Q54" s="263"/>
      <c r="R54" s="71"/>
      <c r="S54" s="207" t="str">
        <f>'TABEL 4 RENSTRA'!K55</f>
        <v xml:space="preserve">Jumlah Rukun Tetangga </v>
      </c>
      <c r="T54" s="263"/>
      <c r="U54" s="32">
        <f>IF('RENAKSI 2025'!W54="","",'RENAKSI 2025'!W54)</f>
        <v>133</v>
      </c>
      <c r="V54" s="25">
        <v>133</v>
      </c>
      <c r="W54" s="25">
        <f t="shared" si="49"/>
        <v>100</v>
      </c>
      <c r="X54" s="32">
        <f>IF('RENAKSI 2025'!Y54="","",'RENAKSI 2025'!Y54)</f>
        <v>2306920000</v>
      </c>
      <c r="Y54" s="179">
        <f>Y55</f>
        <v>2293139989</v>
      </c>
      <c r="Z54" s="25">
        <f t="shared" si="50"/>
        <v>99.402666282315806</v>
      </c>
      <c r="AA54" s="21" t="str">
        <f>IF('RENAKSI 2025'!Z54="","",'RENAKSI 2025'!Z54)</f>
        <v/>
      </c>
      <c r="AB54" s="21"/>
      <c r="AC54" s="21"/>
    </row>
    <row r="55" spans="1:29" s="31" customFormat="1" ht="34.5" x14ac:dyDescent="0.35">
      <c r="A55" s="40"/>
      <c r="B55" s="72"/>
      <c r="C55" s="24"/>
      <c r="D55" s="71"/>
      <c r="E55" s="21"/>
      <c r="F55" s="25">
        <f>IF('RENAKSI 2025'!I55="","",'RENAKSI 2025'!I55)</f>
        <v>1</v>
      </c>
      <c r="G55" s="25">
        <v>1</v>
      </c>
      <c r="H55" s="25">
        <f t="shared" si="47"/>
        <v>100</v>
      </c>
      <c r="I55" s="27" t="str">
        <f>IF('RENAKSI 2025'!J55="","",'RENAKSI 2025'!J55)</f>
        <v/>
      </c>
      <c r="J55" s="72" t="str">
        <f>IF('RENAKSI 2025'!K55="","",'RENAKSI 2025'!K55)</f>
        <v/>
      </c>
      <c r="K55" s="25">
        <f>IF('RENAKSI 2025'!O55="","",'RENAKSI 2025'!O55)</f>
        <v>1</v>
      </c>
      <c r="L55" s="25">
        <v>1</v>
      </c>
      <c r="M55" s="25">
        <f t="shared" si="48"/>
        <v>100</v>
      </c>
      <c r="N55" s="25"/>
      <c r="O55" s="71"/>
      <c r="P55" s="71"/>
      <c r="Q55" s="72" t="str">
        <f>'TABEL 4 RENSTRA'!F56</f>
        <v>Penyelenggaraan Lembaga Kemasyarakatan</v>
      </c>
      <c r="R55" s="71"/>
      <c r="S55" s="71"/>
      <c r="T55" s="72" t="str">
        <f>'TABEL 4 RENSTRA'!L56</f>
        <v>Jumlah Lembaga Kemasyarakatan yang Diselenggarakan</v>
      </c>
      <c r="U55" s="32">
        <f>IF('RENAKSI 2025'!W55="","",'RENAKSI 2025'!W55)</f>
        <v>1</v>
      </c>
      <c r="V55" s="25">
        <v>1</v>
      </c>
      <c r="W55" s="25">
        <f t="shared" si="49"/>
        <v>100</v>
      </c>
      <c r="X55" s="32">
        <f>IF('RENAKSI 2025'!Y55="","",'RENAKSI 2025'!Y55)</f>
        <v>2306920000</v>
      </c>
      <c r="Y55" s="179">
        <v>2293139989</v>
      </c>
      <c r="Z55" s="25">
        <f t="shared" si="50"/>
        <v>99.402666282315806</v>
      </c>
      <c r="AA55" s="21" t="str">
        <f>IF('RENAKSI 2025'!Z55="","",'RENAKSI 2025'!Z55)</f>
        <v>Seksi Tata Pemerintahan, Ketentraman dan Ketertiban Umum</v>
      </c>
      <c r="AB55" s="21"/>
      <c r="AC55" s="21"/>
    </row>
    <row r="56" spans="1:29" s="4" customFormat="1" ht="11.5" x14ac:dyDescent="0.25">
      <c r="A56" s="67"/>
      <c r="E56" s="14"/>
      <c r="J56" s="14"/>
      <c r="Q56" s="14"/>
      <c r="T56" s="14"/>
      <c r="Y56" s="144"/>
    </row>
    <row r="57" spans="1:29" s="4" customFormat="1" ht="11.5" x14ac:dyDescent="0.25">
      <c r="A57" s="41"/>
      <c r="Y57" s="144"/>
      <c r="AA57" s="246" t="s">
        <v>49</v>
      </c>
      <c r="AB57" s="246"/>
    </row>
    <row r="58" spans="1:29" s="4" customFormat="1" ht="11.5" x14ac:dyDescent="0.25">
      <c r="A58" s="41"/>
      <c r="Y58" s="144"/>
      <c r="AA58" s="246" t="s">
        <v>50</v>
      </c>
      <c r="AB58" s="246"/>
    </row>
    <row r="59" spans="1:29" s="4" customFormat="1" ht="11.5" x14ac:dyDescent="0.25">
      <c r="A59" s="41"/>
      <c r="Y59" s="144"/>
    </row>
    <row r="60" spans="1:29" s="4" customFormat="1" ht="11.5" x14ac:dyDescent="0.25">
      <c r="A60" s="41"/>
      <c r="Y60" s="144"/>
    </row>
    <row r="61" spans="1:29" s="4" customFormat="1" ht="11.5" x14ac:dyDescent="0.25">
      <c r="A61" s="41"/>
      <c r="Y61" s="144"/>
    </row>
    <row r="62" spans="1:29" s="4" customFormat="1" ht="11.5" x14ac:dyDescent="0.25">
      <c r="A62" s="41"/>
      <c r="Y62" s="144"/>
    </row>
    <row r="63" spans="1:29" s="4" customFormat="1" ht="11.5" x14ac:dyDescent="0.25">
      <c r="A63" s="199" t="s">
        <v>48</v>
      </c>
      <c r="B63" s="200"/>
      <c r="C63" s="200"/>
      <c r="D63" s="200"/>
      <c r="E63" s="200"/>
      <c r="F63" s="200"/>
      <c r="G63" s="209"/>
      <c r="H63" s="17"/>
      <c r="L63" s="17"/>
      <c r="M63" s="17"/>
      <c r="N63" s="17"/>
      <c r="Y63" s="144"/>
      <c r="AA63" s="247" t="s">
        <v>199</v>
      </c>
      <c r="AB63" s="247"/>
    </row>
    <row r="64" spans="1:29" s="83" customFormat="1" ht="11.5" x14ac:dyDescent="0.35">
      <c r="A64" s="70" t="s">
        <v>0</v>
      </c>
      <c r="B64" s="199" t="s">
        <v>6</v>
      </c>
      <c r="C64" s="209"/>
      <c r="D64" s="201" t="s">
        <v>4</v>
      </c>
      <c r="E64" s="201"/>
      <c r="F64" s="199"/>
      <c r="G64" s="70" t="s">
        <v>5</v>
      </c>
      <c r="H64" s="17"/>
      <c r="L64" s="17"/>
      <c r="M64" s="17"/>
      <c r="N64" s="17"/>
      <c r="Y64" s="151"/>
      <c r="AA64" s="248" t="s">
        <v>200</v>
      </c>
      <c r="AB64" s="248"/>
    </row>
    <row r="65" spans="1:25" s="83" customFormat="1" ht="11.5" x14ac:dyDescent="0.35">
      <c r="A65" s="73">
        <v>1</v>
      </c>
      <c r="B65" s="205" t="s">
        <v>201</v>
      </c>
      <c r="C65" s="206"/>
      <c r="D65" s="210" t="s">
        <v>202</v>
      </c>
      <c r="E65" s="211"/>
      <c r="F65" s="211"/>
      <c r="G65" s="108"/>
      <c r="H65" s="17"/>
      <c r="L65" s="17"/>
      <c r="M65" s="17"/>
      <c r="N65" s="17"/>
      <c r="Y65" s="151"/>
    </row>
    <row r="66" spans="1:25" s="5" customFormat="1" ht="11.5" x14ac:dyDescent="0.35">
      <c r="A66" s="73">
        <v>2</v>
      </c>
      <c r="B66" s="205" t="s">
        <v>203</v>
      </c>
      <c r="C66" s="206"/>
      <c r="D66" s="210" t="s">
        <v>204</v>
      </c>
      <c r="E66" s="211"/>
      <c r="F66" s="211"/>
      <c r="G66" s="108"/>
      <c r="K66" s="74"/>
      <c r="Y66" s="146"/>
    </row>
    <row r="67" spans="1:25" s="5" customFormat="1" ht="11.5" x14ac:dyDescent="0.35">
      <c r="A67" s="73">
        <v>3</v>
      </c>
      <c r="B67" s="205" t="s">
        <v>205</v>
      </c>
      <c r="C67" s="206"/>
      <c r="D67" s="210" t="s">
        <v>206</v>
      </c>
      <c r="E67" s="211"/>
      <c r="F67" s="211"/>
      <c r="G67" s="108"/>
      <c r="K67" s="74"/>
      <c r="Y67" s="146"/>
    </row>
    <row r="68" spans="1:25" s="5" customFormat="1" ht="11.5" x14ac:dyDescent="0.35">
      <c r="A68" s="73">
        <v>4</v>
      </c>
      <c r="B68" s="205" t="s">
        <v>207</v>
      </c>
      <c r="C68" s="206"/>
      <c r="D68" s="210" t="s">
        <v>208</v>
      </c>
      <c r="E68" s="211"/>
      <c r="F68" s="211"/>
      <c r="G68" s="108"/>
      <c r="K68" s="74"/>
      <c r="Y68" s="146"/>
    </row>
    <row r="69" spans="1:25" s="5" customFormat="1" ht="11.5" x14ac:dyDescent="0.35">
      <c r="A69" s="73">
        <v>5</v>
      </c>
      <c r="B69" s="205" t="s">
        <v>209</v>
      </c>
      <c r="C69" s="206"/>
      <c r="D69" s="210" t="s">
        <v>210</v>
      </c>
      <c r="E69" s="211"/>
      <c r="F69" s="211"/>
      <c r="G69" s="108"/>
      <c r="K69" s="74"/>
      <c r="Y69" s="146"/>
    </row>
    <row r="70" spans="1:25" s="4" customFormat="1" ht="11.5" x14ac:dyDescent="0.25">
      <c r="A70" s="41"/>
      <c r="Y70" s="144"/>
    </row>
    <row r="71" spans="1:25" s="4" customFormat="1" ht="11.5" x14ac:dyDescent="0.25">
      <c r="A71" s="41"/>
      <c r="Y71" s="144"/>
    </row>
    <row r="72" spans="1:25" s="4" customFormat="1" ht="11.5" x14ac:dyDescent="0.25">
      <c r="A72" s="41"/>
      <c r="Y72" s="144"/>
    </row>
    <row r="73" spans="1:25" s="4" customFormat="1" ht="11.5" x14ac:dyDescent="0.25">
      <c r="A73" s="41"/>
      <c r="Y73" s="144"/>
    </row>
    <row r="74" spans="1:25" s="4" customFormat="1" ht="11.5" x14ac:dyDescent="0.25">
      <c r="A74" s="41"/>
      <c r="Y74" s="144"/>
    </row>
    <row r="75" spans="1:25" s="4" customFormat="1" ht="11.5" x14ac:dyDescent="0.25">
      <c r="A75" s="41"/>
      <c r="Y75" s="144"/>
    </row>
    <row r="76" spans="1:25" s="4" customFormat="1" ht="11.5" x14ac:dyDescent="0.25">
      <c r="A76" s="41"/>
      <c r="Y76" s="144"/>
    </row>
    <row r="77" spans="1:25" s="4" customFormat="1" ht="11.5" x14ac:dyDescent="0.25">
      <c r="A77" s="41"/>
      <c r="Y77" s="144"/>
    </row>
    <row r="78" spans="1:25" s="4" customFormat="1" ht="11.5" x14ac:dyDescent="0.25">
      <c r="A78" s="41"/>
      <c r="Y78" s="144"/>
    </row>
    <row r="79" spans="1:25" s="4" customFormat="1" ht="11.5" x14ac:dyDescent="0.25">
      <c r="A79" s="41"/>
      <c r="Y79" s="144"/>
    </row>
    <row r="80" spans="1:25" s="4" customFormat="1" ht="11.5" x14ac:dyDescent="0.25">
      <c r="A80" s="41"/>
      <c r="Y80" s="144"/>
    </row>
    <row r="81" spans="1:25" s="4" customFormat="1" ht="11.5" x14ac:dyDescent="0.25">
      <c r="A81" s="41"/>
      <c r="Y81" s="144"/>
    </row>
    <row r="82" spans="1:25" s="4" customFormat="1" ht="11.5" x14ac:dyDescent="0.25">
      <c r="A82" s="41"/>
      <c r="Y82" s="144"/>
    </row>
    <row r="83" spans="1:25" s="4" customFormat="1" ht="11.5" x14ac:dyDescent="0.25">
      <c r="A83" s="41"/>
      <c r="Y83" s="144"/>
    </row>
    <row r="84" spans="1:25" s="4" customFormat="1" ht="11.5" x14ac:dyDescent="0.25">
      <c r="A84" s="41"/>
      <c r="Y84" s="144"/>
    </row>
    <row r="85" spans="1:25" s="4" customFormat="1" ht="11.5" x14ac:dyDescent="0.25">
      <c r="A85" s="41"/>
      <c r="Y85" s="144"/>
    </row>
    <row r="86" spans="1:25" s="4" customFormat="1" ht="11.5" x14ac:dyDescent="0.25">
      <c r="A86" s="41"/>
      <c r="Y86" s="144"/>
    </row>
    <row r="87" spans="1:25" s="4" customFormat="1" ht="11.5" x14ac:dyDescent="0.25">
      <c r="A87" s="41"/>
      <c r="Y87" s="144"/>
    </row>
  </sheetData>
  <mergeCells count="73">
    <mergeCell ref="AA57:AB57"/>
    <mergeCell ref="AA58:AB58"/>
    <mergeCell ref="A63:G63"/>
    <mergeCell ref="AA63:AB63"/>
    <mergeCell ref="B64:C64"/>
    <mergeCell ref="D64:F64"/>
    <mergeCell ref="AA64:AB64"/>
    <mergeCell ref="O34:Q34"/>
    <mergeCell ref="R34:T34"/>
    <mergeCell ref="P35:Q35"/>
    <mergeCell ref="S35:T35"/>
    <mergeCell ref="O48:Q48"/>
    <mergeCell ref="R48:T48"/>
    <mergeCell ref="S37:T37"/>
    <mergeCell ref="S39:T39"/>
    <mergeCell ref="R41:T41"/>
    <mergeCell ref="S42:T42"/>
    <mergeCell ref="R44:T44"/>
    <mergeCell ref="P45:Q45"/>
    <mergeCell ref="S45:T45"/>
    <mergeCell ref="I4:J4"/>
    <mergeCell ref="O5:Q5"/>
    <mergeCell ref="R5:T5"/>
    <mergeCell ref="A1:AC1"/>
    <mergeCell ref="A3:B4"/>
    <mergeCell ref="C3:D4"/>
    <mergeCell ref="E3:E4"/>
    <mergeCell ref="F3:H3"/>
    <mergeCell ref="I3:N3"/>
    <mergeCell ref="O3:Q4"/>
    <mergeCell ref="R3:T4"/>
    <mergeCell ref="U3:W3"/>
    <mergeCell ref="X3:Z3"/>
    <mergeCell ref="AA3:AA4"/>
    <mergeCell ref="AB3:AB4"/>
    <mergeCell ref="AC3:AC4"/>
    <mergeCell ref="P9:Q9"/>
    <mergeCell ref="S9:T9"/>
    <mergeCell ref="O6:Q6"/>
    <mergeCell ref="R6:T6"/>
    <mergeCell ref="P7:Q7"/>
    <mergeCell ref="S7:T7"/>
    <mergeCell ref="O33:Q33"/>
    <mergeCell ref="R33:T33"/>
    <mergeCell ref="P11:Q11"/>
    <mergeCell ref="S11:T11"/>
    <mergeCell ref="P16:Q16"/>
    <mergeCell ref="S16:T16"/>
    <mergeCell ref="P23:Q23"/>
    <mergeCell ref="S23:T23"/>
    <mergeCell ref="P27:Q27"/>
    <mergeCell ref="S27:T27"/>
    <mergeCell ref="S54:T54"/>
    <mergeCell ref="O49:Q49"/>
    <mergeCell ref="R49:T49"/>
    <mergeCell ref="P50:Q50"/>
    <mergeCell ref="S50:T50"/>
    <mergeCell ref="B68:C68"/>
    <mergeCell ref="D68:F68"/>
    <mergeCell ref="B69:C69"/>
    <mergeCell ref="D69:F69"/>
    <mergeCell ref="P37:Q37"/>
    <mergeCell ref="B65:C65"/>
    <mergeCell ref="D65:F65"/>
    <mergeCell ref="B66:C66"/>
    <mergeCell ref="D66:F66"/>
    <mergeCell ref="B67:C67"/>
    <mergeCell ref="D67:F67"/>
    <mergeCell ref="P54:Q54"/>
    <mergeCell ref="P39:Q39"/>
    <mergeCell ref="O41:Q41"/>
    <mergeCell ref="P42:Q42"/>
    <mergeCell ref="O44:Q44"/>
  </mergeCells>
  <pageMargins left="0" right="0.39370078740157483" top="0.59055118110236227" bottom="0.39370078740157483" header="0.31496062992125984" footer="0.31496062992125984"/>
  <pageSetup paperSize="9" orientation="landscape" horizontalDpi="4294967293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S39"/>
  <sheetViews>
    <sheetView tabSelected="1" topLeftCell="A4" workbookViewId="0">
      <selection activeCell="H6" sqref="H6:J8"/>
    </sheetView>
  </sheetViews>
  <sheetFormatPr defaultRowHeight="14.5" x14ac:dyDescent="0.35"/>
  <cols>
    <col min="1" max="2" width="2.6328125" customWidth="1"/>
    <col min="3" max="3" width="12.6328125" customWidth="1"/>
    <col min="4" max="5" width="2.6328125" customWidth="1"/>
    <col min="6" max="6" width="12.6328125" customWidth="1"/>
    <col min="7" max="7" width="8.6328125" customWidth="1"/>
    <col min="8" max="8" width="6.54296875" customWidth="1"/>
    <col min="9" max="9" width="8.08984375" customWidth="1"/>
    <col min="10" max="13" width="7.6328125" customWidth="1"/>
    <col min="14" max="15" width="11.26953125" customWidth="1"/>
    <col min="16" max="16" width="7" customWidth="1"/>
    <col min="17" max="17" width="11.81640625" customWidth="1"/>
    <col min="18" max="18" width="8.6328125" customWidth="1"/>
    <col min="19" max="19" width="10.90625" customWidth="1"/>
  </cols>
  <sheetData>
    <row r="1" spans="1:19" s="3" customFormat="1" ht="15.5" x14ac:dyDescent="0.35">
      <c r="A1" s="190" t="s">
        <v>310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3" spans="1:19" s="7" customFormat="1" ht="14.5" customHeight="1" x14ac:dyDescent="0.35">
      <c r="A3" s="191" t="s">
        <v>14</v>
      </c>
      <c r="B3" s="192"/>
      <c r="C3" s="193"/>
      <c r="D3" s="191" t="s">
        <v>1</v>
      </c>
      <c r="E3" s="192"/>
      <c r="F3" s="193"/>
      <c r="G3" s="197" t="s">
        <v>9</v>
      </c>
      <c r="H3" s="199" t="s">
        <v>20</v>
      </c>
      <c r="I3" s="200"/>
      <c r="J3" s="200"/>
      <c r="K3" s="201" t="s">
        <v>21</v>
      </c>
      <c r="L3" s="201"/>
      <c r="M3" s="201"/>
      <c r="N3" s="202" t="s">
        <v>12</v>
      </c>
      <c r="O3" s="202"/>
      <c r="P3" s="202"/>
      <c r="Q3" s="203" t="s">
        <v>10</v>
      </c>
      <c r="R3" s="197" t="s">
        <v>19</v>
      </c>
      <c r="S3" s="197" t="s">
        <v>26</v>
      </c>
    </row>
    <row r="4" spans="1:19" s="4" customFormat="1" ht="34.5" x14ac:dyDescent="0.25">
      <c r="A4" s="194"/>
      <c r="B4" s="195"/>
      <c r="C4" s="196"/>
      <c r="D4" s="194"/>
      <c r="E4" s="195"/>
      <c r="F4" s="196"/>
      <c r="G4" s="198"/>
      <c r="H4" s="11" t="s">
        <v>2</v>
      </c>
      <c r="I4" s="2" t="s">
        <v>11</v>
      </c>
      <c r="J4" s="10" t="s">
        <v>13</v>
      </c>
      <c r="K4" s="19" t="s">
        <v>24</v>
      </c>
      <c r="L4" s="2" t="s">
        <v>22</v>
      </c>
      <c r="M4" s="10" t="s">
        <v>23</v>
      </c>
      <c r="N4" s="9" t="s">
        <v>2</v>
      </c>
      <c r="O4" s="9" t="s">
        <v>11</v>
      </c>
      <c r="P4" s="9" t="s">
        <v>13</v>
      </c>
      <c r="Q4" s="204"/>
      <c r="R4" s="198"/>
      <c r="S4" s="198"/>
    </row>
    <row r="5" spans="1:19" s="4" customFormat="1" ht="59" customHeight="1" x14ac:dyDescent="0.25">
      <c r="A5" s="24" t="str">
        <f>'IKU 2025-2029'!A4</f>
        <v>1.</v>
      </c>
      <c r="B5" s="207" t="str">
        <f>'IKU 2025-2029'!B4:C4</f>
        <v>Meningkatkan kualitas penyelenggaraan pemerintahan daerah dan pelayanan publik yang inovatif</v>
      </c>
      <c r="C5" s="208"/>
      <c r="D5" s="24" t="str">
        <f>'IKU 2025-2029'!D4</f>
        <v>1.</v>
      </c>
      <c r="E5" s="207" t="str">
        <f>'IKU 2025-2029'!E4:F4</f>
        <v>Indeks Pelayanan Publik</v>
      </c>
      <c r="F5" s="208"/>
      <c r="G5" s="12" t="str">
        <f>IF('IKU 2025-2029'!G4="","",'IKU 2025-2029'!G4)</f>
        <v>Angka</v>
      </c>
      <c r="H5" s="22">
        <f>IF('TABEL PK 2025'!K5="","",'TABEL PK 2025'!K5)</f>
        <v>4.2</v>
      </c>
      <c r="I5" s="22">
        <v>0</v>
      </c>
      <c r="J5" s="22">
        <f>IF(H5="","",I5/H5*100)</f>
        <v>0</v>
      </c>
      <c r="K5" s="22"/>
      <c r="L5" s="22"/>
      <c r="M5" s="22"/>
      <c r="N5" s="46" t="str">
        <f>IF('TABEL PK 2025'!M5="","",'TABEL PK 2025'!M5)</f>
        <v/>
      </c>
      <c r="O5" s="23"/>
      <c r="P5" s="22" t="str">
        <f>IF(N5="","",O5/N5*100)</f>
        <v/>
      </c>
      <c r="Q5" s="21"/>
      <c r="R5" s="20"/>
      <c r="S5" s="20"/>
    </row>
    <row r="6" spans="1:19" s="4" customFormat="1" ht="34.5" x14ac:dyDescent="0.25">
      <c r="A6" s="24"/>
      <c r="B6" s="12" t="str">
        <f>'IKU 2025-2029'!B5</f>
        <v>1.1.</v>
      </c>
      <c r="C6" s="30" t="str">
        <f>'IKU 2025-2029'!C5</f>
        <v>Meningkatnya Kinerja Perangkat Daerah</v>
      </c>
      <c r="D6" s="12"/>
      <c r="E6" s="12" t="str">
        <f>'IKU 2025-2029'!E5</f>
        <v>1.1.</v>
      </c>
      <c r="F6" s="30" t="str">
        <f>'IKU 2025-2029'!F5</f>
        <v>Nilai AKIP Kecamatan Padang Panjang Barat</v>
      </c>
      <c r="G6" s="12" t="str">
        <f>IF('IKU 2025-2029'!G5="","",'IKU 2025-2029'!G5)</f>
        <v>Angka</v>
      </c>
      <c r="H6" s="22">
        <f>IF('TABEL PK 2025'!K6="","",'TABEL PK 2025'!K6)</f>
        <v>69.25</v>
      </c>
      <c r="I6" s="22">
        <v>69.150000000000006</v>
      </c>
      <c r="J6" s="174">
        <f t="shared" ref="J6:J8" si="0">IF(H6="","",I6/H6*100)</f>
        <v>99.855595667870048</v>
      </c>
      <c r="K6" s="22"/>
      <c r="L6" s="22"/>
      <c r="M6" s="22"/>
      <c r="N6" s="46">
        <f>IF('TABEL PK 2025'!M6="","",'TABEL PK 2025'!M6)</f>
        <v>11183721329</v>
      </c>
      <c r="O6" s="187">
        <f>'REALISASI RENAKSI TW IV 2025'!Y6</f>
        <v>10402949021</v>
      </c>
      <c r="P6" s="174">
        <f t="shared" ref="P6:P8" si="1">IF(N6="","",O6/N6*100)</f>
        <v>93.018671647554257</v>
      </c>
      <c r="Q6" s="21"/>
      <c r="R6" s="20"/>
      <c r="S6" s="20"/>
    </row>
    <row r="7" spans="1:19" s="4" customFormat="1" ht="80.5" x14ac:dyDescent="0.25">
      <c r="A7" s="24"/>
      <c r="B7" s="12" t="str">
        <f>'IKU 2025-2029'!B6</f>
        <v>1.2.</v>
      </c>
      <c r="C7" s="30" t="str">
        <f>'IKU 2025-2029'!C6</f>
        <v>Meningkatnya Kualitas Layanan Publik yang Transparan dan Akuntabel di Kecamatan dan Kelurahan</v>
      </c>
      <c r="D7" s="12"/>
      <c r="E7" s="12" t="str">
        <f>'IKU 2025-2029'!E6</f>
        <v>1.2.</v>
      </c>
      <c r="F7" s="30" t="str">
        <f>'IKU 2025-2029'!F6</f>
        <v>Nilai Survey Kepuasan Masyarakat pada Kecamatan Padang Panjang Barat</v>
      </c>
      <c r="G7" s="12" t="str">
        <f>IF('IKU 2025-2029'!G6="","",'IKU 2025-2029'!G6)</f>
        <v>Angka</v>
      </c>
      <c r="H7" s="22">
        <f>IF('TABEL PK 2025'!K7="","",'TABEL PK 2025'!K7)</f>
        <v>97.77</v>
      </c>
      <c r="I7" s="174">
        <f>'REALISASI RENAKSI TW IV 2025'!G33</f>
        <v>93.15</v>
      </c>
      <c r="J7" s="174">
        <f t="shared" si="0"/>
        <v>95.274624117827571</v>
      </c>
      <c r="K7" s="22"/>
      <c r="L7" s="22"/>
      <c r="M7" s="22"/>
      <c r="N7" s="46">
        <f>IF('TABEL PK 2025'!M7="","",'TABEL PK 2025'!M7)</f>
        <v>1535559323</v>
      </c>
      <c r="O7" s="187">
        <f>'REALISASI RENAKSI TW IV 2025'!Y34+'REALISASI RENAKSI TW IV 2025'!Y41+'REALISASI RENAKSI TW IV 2025'!Y44</f>
        <v>1245746850</v>
      </c>
      <c r="P7" s="174">
        <f t="shared" si="1"/>
        <v>81.126585690366056</v>
      </c>
      <c r="Q7" s="21"/>
      <c r="R7" s="20"/>
      <c r="S7" s="20"/>
    </row>
    <row r="8" spans="1:19" s="4" customFormat="1" ht="92" x14ac:dyDescent="0.25">
      <c r="A8" s="24"/>
      <c r="B8" s="12" t="str">
        <f>'IKU 2025-2029'!B7</f>
        <v>1.3.</v>
      </c>
      <c r="C8" s="30" t="str">
        <f>'IKU 2025-2029'!C7</f>
        <v>Meningkatnya Partisipasi dan Pemberdayaan Masyarakat dalam Pembangunan</v>
      </c>
      <c r="D8" s="12"/>
      <c r="E8" s="12" t="str">
        <f>'IKU 2025-2029'!E7</f>
        <v>1.3.</v>
      </c>
      <c r="F8" s="30" t="str">
        <f>'IKU 2025-2029'!F7</f>
        <v>Persentase Partisipasi Masyarakat dalam Pembangunan Kecamatan dan Kelurahan pada Kecamatan Padang Panjang Barat</v>
      </c>
      <c r="G8" s="12" t="str">
        <f>IF('IKU 2025-2029'!G7="","",'IKU 2025-2029'!G7)</f>
        <v>Persen</v>
      </c>
      <c r="H8" s="22">
        <f>IF('TABEL PK 2025'!K8="","",'TABEL PK 2025'!K8)</f>
        <v>39.99</v>
      </c>
      <c r="I8" s="174">
        <f>'REALISASI RENAKSI TW IV 2025'!G48</f>
        <v>40.01</v>
      </c>
      <c r="J8" s="174">
        <f t="shared" si="0"/>
        <v>100.05001250312577</v>
      </c>
      <c r="K8" s="22"/>
      <c r="L8" s="22"/>
      <c r="M8" s="22"/>
      <c r="N8" s="46">
        <f>IF('TABEL PK 2025'!M8="","",'TABEL PK 2025'!M8)</f>
        <v>4482202936</v>
      </c>
      <c r="O8" s="187">
        <f>'REALISASI RENAKSI TW IV 2025'!Y49</f>
        <v>3975370326</v>
      </c>
      <c r="P8" s="174">
        <f t="shared" si="1"/>
        <v>88.692332381266368</v>
      </c>
      <c r="Q8" s="21"/>
      <c r="R8" s="20"/>
      <c r="S8" s="20"/>
    </row>
    <row r="9" spans="1:19" s="4" customFormat="1" ht="11.5" x14ac:dyDescent="0.25">
      <c r="A9" s="67"/>
      <c r="C9" s="14"/>
      <c r="F9" s="14"/>
      <c r="G9" s="14"/>
    </row>
    <row r="10" spans="1:19" s="4" customFormat="1" ht="14.5" customHeight="1" x14ac:dyDescent="0.25">
      <c r="N10" s="188"/>
      <c r="O10" s="188"/>
      <c r="R10" s="76" t="s">
        <v>49</v>
      </c>
      <c r="S10" s="5"/>
    </row>
    <row r="11" spans="1:19" s="4" customFormat="1" ht="14.5" customHeight="1" x14ac:dyDescent="0.25">
      <c r="O11" s="189"/>
      <c r="R11" s="76" t="s">
        <v>50</v>
      </c>
      <c r="S11" s="5"/>
    </row>
    <row r="12" spans="1:19" s="4" customFormat="1" ht="11.5" x14ac:dyDescent="0.25">
      <c r="R12" s="75"/>
    </row>
    <row r="13" spans="1:19" s="4" customFormat="1" ht="11.5" x14ac:dyDescent="0.25">
      <c r="R13" s="75"/>
    </row>
    <row r="14" spans="1:19" s="4" customFormat="1" ht="11.5" x14ac:dyDescent="0.25">
      <c r="A14" s="199" t="s">
        <v>48</v>
      </c>
      <c r="B14" s="200"/>
      <c r="C14" s="200"/>
      <c r="D14" s="200"/>
      <c r="E14" s="200"/>
      <c r="F14" s="200"/>
      <c r="G14" s="209"/>
      <c r="H14" s="16"/>
      <c r="I14" s="17"/>
      <c r="J14" s="17"/>
      <c r="K14" s="17"/>
      <c r="L14" s="17"/>
      <c r="M14" s="17"/>
      <c r="R14" s="75"/>
    </row>
    <row r="15" spans="1:19" s="83" customFormat="1" ht="14.5" customHeight="1" x14ac:dyDescent="0.25">
      <c r="A15" s="70" t="s">
        <v>0</v>
      </c>
      <c r="B15" s="199" t="s">
        <v>6</v>
      </c>
      <c r="C15" s="209"/>
      <c r="D15" s="201" t="s">
        <v>4</v>
      </c>
      <c r="E15" s="201"/>
      <c r="F15" s="199"/>
      <c r="G15" s="70" t="s">
        <v>5</v>
      </c>
      <c r="H15" s="16"/>
      <c r="I15" s="17"/>
      <c r="J15" s="17"/>
      <c r="K15" s="17"/>
      <c r="L15" s="17"/>
      <c r="M15" s="17"/>
      <c r="R15" s="75"/>
    </row>
    <row r="16" spans="1:19" s="5" customFormat="1" ht="22" customHeight="1" x14ac:dyDescent="0.25">
      <c r="A16" s="73">
        <v>1</v>
      </c>
      <c r="B16" s="205" t="s">
        <v>201</v>
      </c>
      <c r="C16" s="206"/>
      <c r="D16" s="210" t="s">
        <v>202</v>
      </c>
      <c r="E16" s="211"/>
      <c r="F16" s="211"/>
      <c r="G16" s="108"/>
      <c r="H16" s="18"/>
      <c r="R16" s="75" t="s">
        <v>199</v>
      </c>
      <c r="S16" s="113"/>
    </row>
    <row r="17" spans="1:19" s="5" customFormat="1" ht="22" customHeight="1" x14ac:dyDescent="0.35">
      <c r="A17" s="73">
        <v>2</v>
      </c>
      <c r="B17" s="205" t="s">
        <v>203</v>
      </c>
      <c r="C17" s="206"/>
      <c r="D17" s="210" t="s">
        <v>204</v>
      </c>
      <c r="E17" s="211"/>
      <c r="F17" s="211"/>
      <c r="G17" s="108"/>
      <c r="H17" s="18"/>
      <c r="R17" s="74" t="s">
        <v>200</v>
      </c>
      <c r="S17" s="114"/>
    </row>
    <row r="18" spans="1:19" s="5" customFormat="1" ht="22" customHeight="1" x14ac:dyDescent="0.35">
      <c r="A18" s="73">
        <v>3</v>
      </c>
      <c r="B18" s="205" t="s">
        <v>205</v>
      </c>
      <c r="C18" s="206"/>
      <c r="D18" s="210" t="s">
        <v>206</v>
      </c>
      <c r="E18" s="211"/>
      <c r="F18" s="211"/>
      <c r="G18" s="108"/>
      <c r="H18" s="18"/>
    </row>
    <row r="19" spans="1:19" s="5" customFormat="1" ht="22" customHeight="1" x14ac:dyDescent="0.35">
      <c r="A19" s="73">
        <v>4</v>
      </c>
      <c r="B19" s="205" t="s">
        <v>207</v>
      </c>
      <c r="C19" s="206"/>
      <c r="D19" s="210" t="s">
        <v>208</v>
      </c>
      <c r="E19" s="211"/>
      <c r="F19" s="211"/>
      <c r="G19" s="108"/>
      <c r="H19" s="18"/>
    </row>
    <row r="20" spans="1:19" s="4" customFormat="1" ht="11.5" x14ac:dyDescent="0.25">
      <c r="A20" s="73">
        <v>5</v>
      </c>
      <c r="B20" s="205" t="s">
        <v>209</v>
      </c>
      <c r="C20" s="206"/>
      <c r="D20" s="210" t="s">
        <v>210</v>
      </c>
      <c r="E20" s="211"/>
      <c r="F20" s="211"/>
      <c r="G20" s="108"/>
    </row>
    <row r="21" spans="1:19" s="4" customFormat="1" ht="11.5" x14ac:dyDescent="0.25"/>
    <row r="22" spans="1:19" s="4" customFormat="1" ht="11.5" x14ac:dyDescent="0.25"/>
    <row r="23" spans="1:19" s="4" customFormat="1" ht="11.5" x14ac:dyDescent="0.25"/>
    <row r="24" spans="1:19" s="4" customFormat="1" ht="11.5" x14ac:dyDescent="0.25"/>
    <row r="25" spans="1:19" s="4" customFormat="1" ht="11.5" x14ac:dyDescent="0.25"/>
    <row r="26" spans="1:19" s="4" customFormat="1" ht="11.5" x14ac:dyDescent="0.25"/>
    <row r="27" spans="1:19" s="4" customFormat="1" ht="11.5" x14ac:dyDescent="0.25"/>
    <row r="28" spans="1:19" s="4" customFormat="1" ht="11.5" x14ac:dyDescent="0.25"/>
    <row r="29" spans="1:19" s="4" customFormat="1" ht="11.5" x14ac:dyDescent="0.25"/>
    <row r="30" spans="1:19" s="4" customFormat="1" ht="11.5" x14ac:dyDescent="0.25"/>
    <row r="31" spans="1:19" s="4" customFormat="1" ht="11.5" x14ac:dyDescent="0.25"/>
    <row r="32" spans="1:19" s="4" customFormat="1" ht="11.5" x14ac:dyDescent="0.25"/>
    <row r="33" s="4" customFormat="1" ht="11.5" x14ac:dyDescent="0.25"/>
    <row r="34" s="4" customFormat="1" ht="11.5" x14ac:dyDescent="0.25"/>
    <row r="35" s="4" customFormat="1" ht="11.5" x14ac:dyDescent="0.25"/>
    <row r="36" s="4" customFormat="1" ht="11.5" x14ac:dyDescent="0.25"/>
    <row r="37" s="4" customFormat="1" ht="11.5" x14ac:dyDescent="0.25"/>
    <row r="38" s="4" customFormat="1" ht="11.5" x14ac:dyDescent="0.25"/>
    <row r="39" s="4" customFormat="1" ht="11.5" x14ac:dyDescent="0.25"/>
  </sheetData>
  <mergeCells count="25">
    <mergeCell ref="B16:C16"/>
    <mergeCell ref="D16:F16"/>
    <mergeCell ref="B18:C18"/>
    <mergeCell ref="D18:F18"/>
    <mergeCell ref="S3:S4"/>
    <mergeCell ref="B5:C5"/>
    <mergeCell ref="E5:F5"/>
    <mergeCell ref="K3:M3"/>
    <mergeCell ref="A14:G14"/>
    <mergeCell ref="B20:C20"/>
    <mergeCell ref="D20:F20"/>
    <mergeCell ref="A1:R1"/>
    <mergeCell ref="A3:C4"/>
    <mergeCell ref="D3:F4"/>
    <mergeCell ref="G3:G4"/>
    <mergeCell ref="H3:J3"/>
    <mergeCell ref="N3:P3"/>
    <mergeCell ref="Q3:Q4"/>
    <mergeCell ref="R3:R4"/>
    <mergeCell ref="B15:C15"/>
    <mergeCell ref="D15:F15"/>
    <mergeCell ref="B19:C19"/>
    <mergeCell ref="D19:F19"/>
    <mergeCell ref="B17:C17"/>
    <mergeCell ref="D17:F17"/>
  </mergeCells>
  <pageMargins left="0" right="0.39370078740157483" top="0.59055118110236227" bottom="0.3937007874015748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39"/>
  <sheetViews>
    <sheetView workbookViewId="0">
      <selection activeCell="F8" sqref="F8"/>
    </sheetView>
  </sheetViews>
  <sheetFormatPr defaultRowHeight="14.5" x14ac:dyDescent="0.35"/>
  <cols>
    <col min="1" max="2" width="2.6328125" customWidth="1"/>
    <col min="3" max="3" width="12.6328125" customWidth="1"/>
    <col min="4" max="5" width="2.6328125" customWidth="1"/>
    <col min="6" max="6" width="12.6328125" customWidth="1"/>
    <col min="7" max="7" width="8.6328125" customWidth="1"/>
    <col min="8" max="16" width="8" customWidth="1"/>
    <col min="17" max="17" width="11.81640625" customWidth="1"/>
    <col min="18" max="18" width="8.6328125" customWidth="1"/>
    <col min="19" max="19" width="10.81640625" customWidth="1"/>
  </cols>
  <sheetData>
    <row r="1" spans="1:19" s="3" customFormat="1" ht="15.5" x14ac:dyDescent="0.35">
      <c r="A1" s="190" t="s">
        <v>211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3" spans="1:19" s="7" customFormat="1" ht="14.5" customHeight="1" x14ac:dyDescent="0.35">
      <c r="A3" s="191" t="s">
        <v>14</v>
      </c>
      <c r="B3" s="192"/>
      <c r="C3" s="193"/>
      <c r="D3" s="191" t="s">
        <v>1</v>
      </c>
      <c r="E3" s="192"/>
      <c r="F3" s="193"/>
      <c r="G3" s="197" t="s">
        <v>9</v>
      </c>
      <c r="H3" s="199" t="s">
        <v>20</v>
      </c>
      <c r="I3" s="200"/>
      <c r="J3" s="200"/>
      <c r="K3" s="201" t="s">
        <v>21</v>
      </c>
      <c r="L3" s="201"/>
      <c r="M3" s="201"/>
      <c r="N3" s="202" t="s">
        <v>12</v>
      </c>
      <c r="O3" s="202"/>
      <c r="P3" s="202"/>
      <c r="Q3" s="203" t="s">
        <v>10</v>
      </c>
      <c r="R3" s="197" t="s">
        <v>19</v>
      </c>
      <c r="S3" s="197" t="s">
        <v>26</v>
      </c>
    </row>
    <row r="4" spans="1:19" s="4" customFormat="1" ht="34.5" x14ac:dyDescent="0.25">
      <c r="A4" s="194"/>
      <c r="B4" s="195"/>
      <c r="C4" s="196"/>
      <c r="D4" s="194"/>
      <c r="E4" s="195"/>
      <c r="F4" s="196"/>
      <c r="G4" s="198"/>
      <c r="H4" s="11" t="s">
        <v>2</v>
      </c>
      <c r="I4" s="2" t="s">
        <v>11</v>
      </c>
      <c r="J4" s="10" t="s">
        <v>13</v>
      </c>
      <c r="K4" s="19" t="s">
        <v>24</v>
      </c>
      <c r="L4" s="2" t="s">
        <v>22</v>
      </c>
      <c r="M4" s="10" t="s">
        <v>23</v>
      </c>
      <c r="N4" s="9" t="s">
        <v>2</v>
      </c>
      <c r="O4" s="9" t="s">
        <v>11</v>
      </c>
      <c r="P4" s="9" t="s">
        <v>13</v>
      </c>
      <c r="Q4" s="204"/>
      <c r="R4" s="198"/>
      <c r="S4" s="198"/>
    </row>
    <row r="5" spans="1:19" s="31" customFormat="1" ht="59.5" customHeight="1" x14ac:dyDescent="0.35">
      <c r="A5" s="24" t="str">
        <f>IF('LKjIP 2025'!A5="","",'LKjIP 2025'!A5)</f>
        <v>1.</v>
      </c>
      <c r="B5" s="207" t="str">
        <f>IF('LKjIP 2025'!B5="","",'LKjIP 2025'!B5)</f>
        <v>Meningkatkan kualitas penyelenggaraan pemerintahan daerah dan pelayanan publik yang inovatif</v>
      </c>
      <c r="C5" s="208"/>
      <c r="D5" s="24" t="str">
        <f>IF('[1]LKjIP 2025'!D5="","",'[1]LKjIP 2025'!D5)</f>
        <v>1.</v>
      </c>
      <c r="E5" s="207" t="str">
        <f>IF('LKjIP 2025'!E5="","",'LKjIP 2025'!E5)</f>
        <v>Indeks Pelayanan Publik</v>
      </c>
      <c r="F5" s="208"/>
      <c r="G5" s="12" t="str">
        <f>IF('LKjIP 2025'!G5="","",'LKjIP 2025'!G5)</f>
        <v>Angka</v>
      </c>
      <c r="H5" s="25"/>
      <c r="I5" s="25"/>
      <c r="J5" s="25"/>
      <c r="K5" s="25"/>
      <c r="L5" s="25"/>
      <c r="M5" s="25"/>
      <c r="N5" s="25"/>
      <c r="O5" s="28"/>
      <c r="P5" s="28"/>
      <c r="Q5" s="21"/>
      <c r="R5" s="21"/>
      <c r="S5" s="21"/>
    </row>
    <row r="6" spans="1:19" s="31" customFormat="1" ht="37.5" customHeight="1" x14ac:dyDescent="0.35">
      <c r="A6" s="24"/>
      <c r="B6" s="12" t="str">
        <f>IF('LKjIP 2025'!B6="","",'LKjIP 2025'!B6)</f>
        <v>1.1.</v>
      </c>
      <c r="C6" s="30" t="str">
        <f>IF('LKjIP 2025'!C6="","",'LKjIP 2025'!C6)</f>
        <v>Meningkatnya Kinerja Perangkat Daerah</v>
      </c>
      <c r="D6" s="24"/>
      <c r="E6" s="12" t="str">
        <f>IF('LKjIP 2025'!E6="","",'LKjIP 2025'!E6)</f>
        <v>1.1.</v>
      </c>
      <c r="F6" s="30" t="str">
        <f>IF('LKjIP 2025'!F6="","",'LKjIP 2025'!F6)</f>
        <v>Nilai AKIP Kecamatan Padang Panjang Barat</v>
      </c>
      <c r="G6" s="12"/>
      <c r="H6" s="25"/>
      <c r="I6" s="25"/>
      <c r="J6" s="25"/>
      <c r="K6" s="25"/>
      <c r="L6" s="25"/>
      <c r="M6" s="25"/>
      <c r="N6" s="25"/>
      <c r="O6" s="28"/>
      <c r="P6" s="28"/>
      <c r="Q6" s="21"/>
      <c r="R6" s="21"/>
      <c r="S6" s="21"/>
    </row>
    <row r="7" spans="1:19" s="31" customFormat="1" ht="84" customHeight="1" x14ac:dyDescent="0.35">
      <c r="A7" s="24"/>
      <c r="B7" s="12" t="str">
        <f>IF('LKjIP 2025'!B7="","",'LKjIP 2025'!B7)</f>
        <v>1.2.</v>
      </c>
      <c r="C7" s="30" t="str">
        <f>IF('LKjIP 2025'!C7="","",'LKjIP 2025'!C7)</f>
        <v>Meningkatnya Kualitas Layanan Publik yang Transparan dan Akuntabel di Kecamatan dan Kelurahan</v>
      </c>
      <c r="D7" s="24"/>
      <c r="E7" s="12" t="str">
        <f>IF('LKjIP 2025'!E7="","",'LKjIP 2025'!E7)</f>
        <v>1.2.</v>
      </c>
      <c r="F7" s="30" t="str">
        <f>IF('LKjIP 2025'!F7="","",'LKjIP 2025'!F7)</f>
        <v>Nilai Survey Kepuasan Masyarakat pada Kecamatan Padang Panjang Barat</v>
      </c>
      <c r="G7" s="12"/>
      <c r="H7" s="25"/>
      <c r="I7" s="25"/>
      <c r="J7" s="25"/>
      <c r="K7" s="25"/>
      <c r="L7" s="25"/>
      <c r="M7" s="25"/>
      <c r="N7" s="25"/>
      <c r="O7" s="28"/>
      <c r="P7" s="28"/>
      <c r="Q7" s="21"/>
      <c r="R7" s="21"/>
      <c r="S7" s="21"/>
    </row>
    <row r="8" spans="1:19" s="31" customFormat="1" ht="92" x14ac:dyDescent="0.35">
      <c r="A8" s="24"/>
      <c r="B8" s="12" t="str">
        <f>IF('LKjIP 2025'!B8="","",'LKjIP 2025'!B8)</f>
        <v>1.3.</v>
      </c>
      <c r="C8" s="30" t="str">
        <f>IF('LKjIP 2025'!C8="","",'LKjIP 2025'!C8)</f>
        <v>Meningkatnya Partisipasi dan Pemberdayaan Masyarakat dalam Pembangunan</v>
      </c>
      <c r="D8" s="24"/>
      <c r="E8" s="12" t="str">
        <f>IF('LKjIP 2025'!E8="","",'LKjIP 2025'!E8)</f>
        <v>1.3.</v>
      </c>
      <c r="F8" s="30" t="str">
        <f>IF('LKjIP 2025'!F8="","",'LKjIP 2025'!F8)</f>
        <v>Persentase Partisipasi Masyarakat dalam Pembangunan Kecamatan dan Kelurahan pada Kecamatan Padang Panjang Barat</v>
      </c>
      <c r="G8" s="12"/>
      <c r="H8" s="25"/>
      <c r="I8" s="25"/>
      <c r="J8" s="25"/>
      <c r="K8" s="25"/>
      <c r="L8" s="25"/>
      <c r="M8" s="25"/>
      <c r="N8" s="25"/>
      <c r="O8" s="28"/>
      <c r="P8" s="28"/>
      <c r="Q8" s="21"/>
      <c r="R8" s="21"/>
      <c r="S8" s="21"/>
    </row>
    <row r="9" spans="1:19" s="4" customFormat="1" ht="11.5" x14ac:dyDescent="0.25">
      <c r="C9" s="14"/>
      <c r="F9" s="14"/>
      <c r="G9" s="14"/>
    </row>
    <row r="10" spans="1:19" s="4" customFormat="1" ht="14.5" customHeight="1" x14ac:dyDescent="0.25">
      <c r="Q10" s="76"/>
      <c r="R10" s="76" t="s">
        <v>49</v>
      </c>
      <c r="S10" s="76"/>
    </row>
    <row r="11" spans="1:19" s="4" customFormat="1" ht="14.5" customHeight="1" x14ac:dyDescent="0.25">
      <c r="Q11" s="76"/>
      <c r="R11" s="76" t="s">
        <v>50</v>
      </c>
      <c r="S11" s="76"/>
    </row>
    <row r="12" spans="1:19" s="4" customFormat="1" ht="11.5" x14ac:dyDescent="0.25"/>
    <row r="13" spans="1:19" s="4" customFormat="1" ht="11.5" x14ac:dyDescent="0.25"/>
    <row r="14" spans="1:19" s="4" customFormat="1" ht="11.5" x14ac:dyDescent="0.25">
      <c r="A14" s="199" t="s">
        <v>48</v>
      </c>
      <c r="B14" s="200"/>
      <c r="C14" s="200"/>
      <c r="D14" s="200"/>
      <c r="E14" s="200"/>
      <c r="F14" s="200"/>
      <c r="G14" s="209"/>
      <c r="H14" s="16"/>
      <c r="I14" s="17"/>
      <c r="J14" s="17"/>
      <c r="K14" s="17"/>
      <c r="L14" s="17"/>
      <c r="M14" s="17"/>
    </row>
    <row r="15" spans="1:19" s="7" customFormat="1" ht="14.5" customHeight="1" x14ac:dyDescent="0.25">
      <c r="A15" s="70" t="s">
        <v>0</v>
      </c>
      <c r="B15" s="199" t="s">
        <v>6</v>
      </c>
      <c r="C15" s="209"/>
      <c r="D15" s="201" t="s">
        <v>4</v>
      </c>
      <c r="E15" s="201"/>
      <c r="F15" s="199"/>
      <c r="G15" s="70" t="s">
        <v>5</v>
      </c>
      <c r="H15" s="16"/>
      <c r="I15" s="17"/>
      <c r="J15" s="17"/>
      <c r="K15" s="17"/>
      <c r="L15" s="17"/>
      <c r="M15" s="17"/>
      <c r="Q15" s="4"/>
      <c r="R15" s="4"/>
      <c r="S15" s="4"/>
    </row>
    <row r="16" spans="1:19" s="5" customFormat="1" ht="22" customHeight="1" x14ac:dyDescent="0.25">
      <c r="A16" s="73">
        <v>1</v>
      </c>
      <c r="B16" s="205" t="s">
        <v>201</v>
      </c>
      <c r="C16" s="206"/>
      <c r="D16" s="210" t="s">
        <v>202</v>
      </c>
      <c r="E16" s="211"/>
      <c r="F16" s="211"/>
      <c r="G16" s="108"/>
      <c r="H16" s="18"/>
      <c r="Q16" s="75"/>
      <c r="R16" s="75" t="s">
        <v>199</v>
      </c>
      <c r="S16" s="75"/>
    </row>
    <row r="17" spans="1:19" s="5" customFormat="1" ht="22" customHeight="1" x14ac:dyDescent="0.35">
      <c r="A17" s="73">
        <v>2</v>
      </c>
      <c r="B17" s="205" t="s">
        <v>203</v>
      </c>
      <c r="C17" s="206"/>
      <c r="D17" s="210" t="s">
        <v>204</v>
      </c>
      <c r="E17" s="211"/>
      <c r="F17" s="211"/>
      <c r="G17" s="108"/>
      <c r="H17" s="18"/>
      <c r="Q17" s="74"/>
      <c r="R17" s="74" t="s">
        <v>200</v>
      </c>
      <c r="S17" s="74"/>
    </row>
    <row r="18" spans="1:19" s="5" customFormat="1" ht="22" customHeight="1" x14ac:dyDescent="0.35">
      <c r="A18" s="73">
        <v>3</v>
      </c>
      <c r="B18" s="205" t="s">
        <v>205</v>
      </c>
      <c r="C18" s="206"/>
      <c r="D18" s="210" t="s">
        <v>206</v>
      </c>
      <c r="E18" s="211"/>
      <c r="F18" s="211"/>
      <c r="G18" s="108"/>
      <c r="H18" s="18"/>
    </row>
    <row r="19" spans="1:19" s="5" customFormat="1" ht="22" customHeight="1" x14ac:dyDescent="0.35">
      <c r="A19" s="73">
        <v>4</v>
      </c>
      <c r="B19" s="205" t="s">
        <v>207</v>
      </c>
      <c r="C19" s="206"/>
      <c r="D19" s="210" t="s">
        <v>208</v>
      </c>
      <c r="E19" s="211"/>
      <c r="F19" s="211"/>
      <c r="G19" s="108"/>
      <c r="H19" s="18"/>
    </row>
    <row r="20" spans="1:19" s="4" customFormat="1" ht="11.5" x14ac:dyDescent="0.25">
      <c r="A20" s="73">
        <v>5</v>
      </c>
      <c r="B20" s="205" t="s">
        <v>209</v>
      </c>
      <c r="C20" s="206"/>
      <c r="D20" s="210" t="s">
        <v>210</v>
      </c>
      <c r="E20" s="211"/>
      <c r="F20" s="211"/>
      <c r="G20" s="108"/>
    </row>
    <row r="21" spans="1:19" s="4" customFormat="1" ht="11.5" x14ac:dyDescent="0.25"/>
    <row r="22" spans="1:19" s="4" customFormat="1" ht="11.5" x14ac:dyDescent="0.25"/>
    <row r="23" spans="1:19" s="4" customFormat="1" ht="11.5" x14ac:dyDescent="0.25"/>
    <row r="24" spans="1:19" s="4" customFormat="1" ht="11.5" x14ac:dyDescent="0.25"/>
    <row r="25" spans="1:19" s="4" customFormat="1" ht="11.5" x14ac:dyDescent="0.25"/>
    <row r="26" spans="1:19" s="4" customFormat="1" ht="11.5" x14ac:dyDescent="0.25"/>
    <row r="27" spans="1:19" s="4" customFormat="1" ht="11.5" x14ac:dyDescent="0.25"/>
    <row r="28" spans="1:19" s="4" customFormat="1" ht="11.5" x14ac:dyDescent="0.25"/>
    <row r="29" spans="1:19" s="4" customFormat="1" ht="11.5" x14ac:dyDescent="0.25"/>
    <row r="30" spans="1:19" s="4" customFormat="1" ht="11.5" x14ac:dyDescent="0.25"/>
    <row r="31" spans="1:19" s="4" customFormat="1" ht="11.5" x14ac:dyDescent="0.25"/>
    <row r="32" spans="1:19" s="4" customFormat="1" ht="11.5" x14ac:dyDescent="0.25"/>
    <row r="33" s="4" customFormat="1" ht="11.5" x14ac:dyDescent="0.25"/>
    <row r="34" s="4" customFormat="1" ht="11.5" x14ac:dyDescent="0.25"/>
    <row r="35" s="4" customFormat="1" ht="11.5" x14ac:dyDescent="0.25"/>
    <row r="36" s="4" customFormat="1" ht="11.5" x14ac:dyDescent="0.25"/>
    <row r="37" s="4" customFormat="1" ht="11.5" x14ac:dyDescent="0.25"/>
    <row r="38" s="4" customFormat="1" ht="11.5" x14ac:dyDescent="0.25"/>
    <row r="39" s="4" customFormat="1" ht="11.5" x14ac:dyDescent="0.25"/>
  </sheetData>
  <mergeCells count="25">
    <mergeCell ref="B20:C20"/>
    <mergeCell ref="S3:S4"/>
    <mergeCell ref="B5:C5"/>
    <mergeCell ref="E5:F5"/>
    <mergeCell ref="B15:C15"/>
    <mergeCell ref="D20:F20"/>
    <mergeCell ref="B19:C19"/>
    <mergeCell ref="D19:F19"/>
    <mergeCell ref="A14:G14"/>
    <mergeCell ref="D15:F15"/>
    <mergeCell ref="B16:C16"/>
    <mergeCell ref="D16:F16"/>
    <mergeCell ref="B18:C18"/>
    <mergeCell ref="D18:F18"/>
    <mergeCell ref="B17:C17"/>
    <mergeCell ref="D17:F17"/>
    <mergeCell ref="A1:R1"/>
    <mergeCell ref="A3:C4"/>
    <mergeCell ref="D3:F4"/>
    <mergeCell ref="G3:G4"/>
    <mergeCell ref="H3:J3"/>
    <mergeCell ref="K3:M3"/>
    <mergeCell ref="N3:P3"/>
    <mergeCell ref="Q3:Q4"/>
    <mergeCell ref="R3:R4"/>
  </mergeCells>
  <pageMargins left="0" right="0.39370078740157483" top="0.59055118110236227" bottom="0.3937007874015748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"/>
  <sheetViews>
    <sheetView topLeftCell="M1" workbookViewId="0">
      <selection activeCell="AD6" sqref="AD6"/>
    </sheetView>
  </sheetViews>
  <sheetFormatPr defaultRowHeight="14.5" x14ac:dyDescent="0.35"/>
  <cols>
    <col min="1" max="5" width="2.81640625" style="4" customWidth="1"/>
    <col min="6" max="6" width="15.81640625" style="4" customWidth="1"/>
    <col min="7" max="11" width="2.54296875" customWidth="1"/>
    <col min="12" max="12" width="20.54296875" customWidth="1"/>
    <col min="13" max="17" width="2.54296875" customWidth="1"/>
    <col min="18" max="18" width="21.54296875" customWidth="1"/>
    <col min="19" max="19" width="18" customWidth="1"/>
    <col min="20" max="20" width="20.54296875" customWidth="1"/>
    <col min="21" max="21" width="14.26953125" customWidth="1"/>
    <col min="22" max="26" width="2.54296875" customWidth="1"/>
    <col min="27" max="27" width="9.90625" customWidth="1"/>
    <col min="28" max="28" width="16.81640625" customWidth="1"/>
    <col min="29" max="29" width="15.453125" customWidth="1"/>
  </cols>
  <sheetData>
    <row r="1" spans="1:29" s="3" customFormat="1" ht="15.5" x14ac:dyDescent="0.35">
      <c r="A1" s="190" t="s">
        <v>270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</row>
    <row r="3" spans="1:29" x14ac:dyDescent="0.35">
      <c r="A3" s="221" t="s">
        <v>45</v>
      </c>
      <c r="B3" s="222"/>
      <c r="C3" s="222"/>
      <c r="D3" s="222"/>
      <c r="E3" s="222"/>
      <c r="F3" s="223"/>
      <c r="G3" s="201" t="s">
        <v>44</v>
      </c>
      <c r="H3" s="201"/>
      <c r="I3" s="201"/>
      <c r="J3" s="201"/>
      <c r="K3" s="201"/>
      <c r="L3" s="201"/>
      <c r="M3" s="201" t="s">
        <v>1</v>
      </c>
      <c r="N3" s="201"/>
      <c r="O3" s="201"/>
      <c r="P3" s="201"/>
      <c r="Q3" s="201"/>
      <c r="R3" s="201"/>
      <c r="S3" s="201" t="s">
        <v>7</v>
      </c>
      <c r="T3" s="197" t="s">
        <v>43</v>
      </c>
      <c r="U3" s="191" t="s">
        <v>46</v>
      </c>
      <c r="V3" s="192"/>
      <c r="W3" s="192"/>
      <c r="X3" s="192"/>
      <c r="Y3" s="192"/>
      <c r="Z3" s="192"/>
      <c r="AA3" s="193"/>
      <c r="AB3" s="201" t="s">
        <v>3</v>
      </c>
      <c r="AC3" s="201" t="s">
        <v>26</v>
      </c>
    </row>
    <row r="4" spans="1:29" s="83" customFormat="1" ht="14.5" customHeight="1" x14ac:dyDescent="0.35">
      <c r="A4" s="221"/>
      <c r="B4" s="222"/>
      <c r="C4" s="222"/>
      <c r="D4" s="222"/>
      <c r="E4" s="222"/>
      <c r="F4" s="223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198"/>
      <c r="U4" s="70" t="s">
        <v>47</v>
      </c>
      <c r="V4" s="199" t="s">
        <v>1</v>
      </c>
      <c r="W4" s="200"/>
      <c r="X4" s="200"/>
      <c r="Y4" s="200"/>
      <c r="Z4" s="200"/>
      <c r="AA4" s="209"/>
      <c r="AB4" s="201"/>
      <c r="AC4" s="201"/>
    </row>
    <row r="5" spans="1:29" s="31" customFormat="1" ht="35" customHeight="1" x14ac:dyDescent="0.35">
      <c r="A5" s="24"/>
      <c r="B5" s="214"/>
      <c r="C5" s="214"/>
      <c r="D5" s="214"/>
      <c r="E5" s="214"/>
      <c r="F5" s="215"/>
      <c r="G5" s="24">
        <v>1</v>
      </c>
      <c r="H5" s="214" t="s">
        <v>271</v>
      </c>
      <c r="I5" s="214"/>
      <c r="J5" s="214"/>
      <c r="K5" s="214"/>
      <c r="L5" s="215"/>
      <c r="M5" s="24">
        <v>1</v>
      </c>
      <c r="N5" s="207" t="s">
        <v>86</v>
      </c>
      <c r="O5" s="207"/>
      <c r="P5" s="207"/>
      <c r="Q5" s="207"/>
      <c r="R5" s="208"/>
      <c r="S5" s="21"/>
      <c r="T5" s="21"/>
      <c r="U5" s="72"/>
      <c r="V5" s="24"/>
      <c r="W5" s="207"/>
      <c r="X5" s="207"/>
      <c r="Y5" s="207"/>
      <c r="Z5" s="207"/>
      <c r="AA5" s="208"/>
      <c r="AB5" s="21"/>
      <c r="AC5" s="21"/>
    </row>
    <row r="6" spans="1:29" s="31" customFormat="1" ht="36" customHeight="1" x14ac:dyDescent="0.35">
      <c r="A6" s="24"/>
      <c r="B6" s="91"/>
      <c r="C6" s="217"/>
      <c r="D6" s="217"/>
      <c r="E6" s="217"/>
      <c r="F6" s="218"/>
      <c r="G6" s="24"/>
      <c r="H6" s="91" t="s">
        <v>272</v>
      </c>
      <c r="I6" s="214" t="s">
        <v>87</v>
      </c>
      <c r="J6" s="214"/>
      <c r="K6" s="214"/>
      <c r="L6" s="215"/>
      <c r="M6" s="24"/>
      <c r="N6" s="91" t="s">
        <v>272</v>
      </c>
      <c r="O6" s="214" t="s">
        <v>89</v>
      </c>
      <c r="P6" s="214"/>
      <c r="Q6" s="214"/>
      <c r="R6" s="215"/>
      <c r="S6" s="21" t="s">
        <v>277</v>
      </c>
      <c r="T6" s="21" t="s">
        <v>278</v>
      </c>
      <c r="U6" s="95" t="s">
        <v>274</v>
      </c>
      <c r="V6" s="24"/>
      <c r="W6" s="91"/>
      <c r="X6" s="214"/>
      <c r="Y6" s="214"/>
      <c r="Z6" s="214"/>
      <c r="AA6" s="215"/>
      <c r="AB6" s="21"/>
      <c r="AC6" s="21"/>
    </row>
    <row r="7" spans="1:29" s="31" customFormat="1" ht="36" customHeight="1" x14ac:dyDescent="0.35">
      <c r="A7" s="24"/>
      <c r="B7" s="91"/>
      <c r="C7" s="91"/>
      <c r="D7" s="217"/>
      <c r="E7" s="217"/>
      <c r="F7" s="218"/>
      <c r="G7" s="24"/>
      <c r="H7" s="91"/>
      <c r="I7" s="94"/>
      <c r="J7" s="224" t="s">
        <v>90</v>
      </c>
      <c r="K7" s="224"/>
      <c r="L7" s="225"/>
      <c r="M7" s="48"/>
      <c r="N7" s="98"/>
      <c r="O7" s="49"/>
      <c r="P7" s="219" t="s">
        <v>91</v>
      </c>
      <c r="Q7" s="219"/>
      <c r="R7" s="220"/>
      <c r="S7" s="21"/>
      <c r="T7" s="21"/>
      <c r="U7" s="95"/>
      <c r="V7" s="24"/>
      <c r="W7" s="91"/>
      <c r="X7" s="91"/>
      <c r="Y7" s="214"/>
      <c r="Z7" s="214"/>
      <c r="AA7" s="215"/>
      <c r="AB7" s="21"/>
      <c r="AC7" s="21"/>
    </row>
    <row r="8" spans="1:29" s="31" customFormat="1" ht="36" customHeight="1" x14ac:dyDescent="0.35">
      <c r="A8" s="24"/>
      <c r="B8" s="91"/>
      <c r="C8" s="91"/>
      <c r="D8" s="91"/>
      <c r="E8" s="217"/>
      <c r="F8" s="218"/>
      <c r="G8" s="24"/>
      <c r="H8" s="91"/>
      <c r="I8" s="94"/>
      <c r="J8" s="98"/>
      <c r="K8" s="219" t="s">
        <v>93</v>
      </c>
      <c r="L8" s="220"/>
      <c r="M8" s="48"/>
      <c r="N8" s="98"/>
      <c r="O8" s="98"/>
      <c r="P8" s="49"/>
      <c r="Q8" s="219" t="s">
        <v>94</v>
      </c>
      <c r="R8" s="220"/>
      <c r="S8" s="21"/>
      <c r="T8" s="21"/>
      <c r="U8" s="95"/>
      <c r="V8" s="24"/>
      <c r="W8" s="91"/>
      <c r="X8" s="91"/>
      <c r="Y8" s="91"/>
      <c r="Z8" s="214"/>
      <c r="AA8" s="215"/>
      <c r="AB8" s="21"/>
      <c r="AC8" s="21"/>
    </row>
    <row r="9" spans="1:29" s="31" customFormat="1" ht="34.5" x14ac:dyDescent="0.35">
      <c r="A9" s="24"/>
      <c r="B9" s="91"/>
      <c r="C9" s="91"/>
      <c r="D9" s="91"/>
      <c r="E9" s="91"/>
      <c r="F9" s="92"/>
      <c r="G9" s="24"/>
      <c r="H9" s="91"/>
      <c r="I9" s="91"/>
      <c r="J9" s="98"/>
      <c r="K9" s="98"/>
      <c r="L9" s="51" t="s">
        <v>95</v>
      </c>
      <c r="M9" s="48"/>
      <c r="N9" s="98"/>
      <c r="O9" s="98"/>
      <c r="P9" s="98"/>
      <c r="Q9" s="49"/>
      <c r="R9" s="51" t="s">
        <v>96</v>
      </c>
      <c r="S9" s="21"/>
      <c r="T9" s="21"/>
      <c r="U9" s="92"/>
      <c r="V9" s="24"/>
      <c r="W9" s="91"/>
      <c r="X9" s="91"/>
      <c r="Y9" s="91"/>
      <c r="Z9" s="91"/>
      <c r="AA9" s="92"/>
      <c r="AB9" s="21"/>
      <c r="AC9" s="21"/>
    </row>
    <row r="10" spans="1:29" s="31" customFormat="1" ht="24.5" customHeight="1" x14ac:dyDescent="0.35">
      <c r="A10" s="24"/>
      <c r="B10" s="91"/>
      <c r="C10" s="91"/>
      <c r="D10" s="91"/>
      <c r="E10" s="91"/>
      <c r="F10" s="92"/>
      <c r="G10" s="24"/>
      <c r="H10" s="91"/>
      <c r="I10" s="91"/>
      <c r="J10" s="98"/>
      <c r="K10" s="219" t="s">
        <v>98</v>
      </c>
      <c r="L10" s="220"/>
      <c r="M10" s="48"/>
      <c r="N10" s="98"/>
      <c r="O10" s="98"/>
      <c r="P10" s="49"/>
      <c r="Q10" s="219" t="s">
        <v>99</v>
      </c>
      <c r="R10" s="220"/>
      <c r="S10" s="21"/>
      <c r="T10" s="21"/>
      <c r="U10" s="92"/>
      <c r="V10" s="24"/>
      <c r="W10" s="91"/>
      <c r="X10" s="91"/>
      <c r="Y10" s="91"/>
      <c r="Z10" s="91"/>
      <c r="AA10" s="92"/>
      <c r="AB10" s="21"/>
      <c r="AC10" s="21"/>
    </row>
    <row r="11" spans="1:29" s="31" customFormat="1" ht="35.5" customHeight="1" x14ac:dyDescent="0.35">
      <c r="A11" s="24"/>
      <c r="B11" s="91"/>
      <c r="C11" s="91"/>
      <c r="D11" s="91"/>
      <c r="E11" s="91"/>
      <c r="F11" s="92"/>
      <c r="G11" s="24"/>
      <c r="H11" s="91"/>
      <c r="I11" s="91"/>
      <c r="J11" s="98"/>
      <c r="K11" s="98"/>
      <c r="L11" s="51" t="s">
        <v>100</v>
      </c>
      <c r="M11" s="48"/>
      <c r="N11" s="98"/>
      <c r="O11" s="98"/>
      <c r="P11" s="98"/>
      <c r="Q11" s="49"/>
      <c r="R11" s="51" t="s">
        <v>101</v>
      </c>
      <c r="S11" s="21"/>
      <c r="T11" s="21"/>
      <c r="U11" s="92"/>
      <c r="V11" s="24"/>
      <c r="W11" s="91"/>
      <c r="X11" s="91"/>
      <c r="Y11" s="91"/>
      <c r="Z11" s="91"/>
      <c r="AA11" s="92"/>
      <c r="AB11" s="21"/>
      <c r="AC11" s="21"/>
    </row>
    <row r="12" spans="1:29" s="31" customFormat="1" ht="24.5" customHeight="1" x14ac:dyDescent="0.35">
      <c r="A12" s="24"/>
      <c r="B12" s="91"/>
      <c r="C12" s="91"/>
      <c r="D12" s="91"/>
      <c r="E12" s="91"/>
      <c r="F12" s="92"/>
      <c r="G12" s="24"/>
      <c r="H12" s="91"/>
      <c r="I12" s="91"/>
      <c r="J12" s="98"/>
      <c r="K12" s="219" t="s">
        <v>102</v>
      </c>
      <c r="L12" s="220"/>
      <c r="M12" s="48"/>
      <c r="N12" s="98"/>
      <c r="O12" s="98"/>
      <c r="P12" s="49"/>
      <c r="Q12" s="219" t="s">
        <v>103</v>
      </c>
      <c r="R12" s="220"/>
      <c r="S12" s="21"/>
      <c r="T12" s="21"/>
      <c r="U12" s="92"/>
      <c r="V12" s="24"/>
      <c r="W12" s="91"/>
      <c r="X12" s="91"/>
      <c r="Y12" s="91"/>
      <c r="Z12" s="91"/>
      <c r="AA12" s="92"/>
      <c r="AB12" s="21"/>
      <c r="AC12" s="21"/>
    </row>
    <row r="13" spans="1:29" s="31" customFormat="1" ht="35.5" customHeight="1" x14ac:dyDescent="0.35">
      <c r="A13" s="24"/>
      <c r="B13" s="91"/>
      <c r="C13" s="91"/>
      <c r="D13" s="91"/>
      <c r="E13" s="91"/>
      <c r="F13" s="92"/>
      <c r="G13" s="24"/>
      <c r="H13" s="91"/>
      <c r="I13" s="91"/>
      <c r="J13" s="98"/>
      <c r="K13" s="98"/>
      <c r="L13" s="51" t="s">
        <v>105</v>
      </c>
      <c r="M13" s="48"/>
      <c r="N13" s="98"/>
      <c r="O13" s="98"/>
      <c r="P13" s="98"/>
      <c r="Q13" s="49"/>
      <c r="R13" s="51" t="s">
        <v>112</v>
      </c>
      <c r="S13" s="21"/>
      <c r="T13" s="21"/>
      <c r="U13" s="92"/>
      <c r="V13" s="24"/>
      <c r="W13" s="91"/>
      <c r="X13" s="91"/>
      <c r="Y13" s="91"/>
      <c r="Z13" s="91"/>
      <c r="AA13" s="92"/>
      <c r="AB13" s="21"/>
      <c r="AC13" s="21"/>
    </row>
    <row r="14" spans="1:29" s="31" customFormat="1" ht="35.5" customHeight="1" x14ac:dyDescent="0.35">
      <c r="A14" s="24"/>
      <c r="B14" s="91"/>
      <c r="C14" s="91"/>
      <c r="D14" s="91"/>
      <c r="E14" s="91"/>
      <c r="F14" s="92"/>
      <c r="G14" s="24"/>
      <c r="H14" s="91"/>
      <c r="I14" s="91"/>
      <c r="J14" s="98"/>
      <c r="K14" s="98"/>
      <c r="L14" s="51" t="s">
        <v>106</v>
      </c>
      <c r="M14" s="48"/>
      <c r="N14" s="98"/>
      <c r="O14" s="98"/>
      <c r="P14" s="98"/>
      <c r="Q14" s="98"/>
      <c r="R14" s="51" t="s">
        <v>111</v>
      </c>
      <c r="S14" s="21"/>
      <c r="T14" s="21"/>
      <c r="U14" s="92"/>
      <c r="V14" s="24"/>
      <c r="W14" s="91"/>
      <c r="X14" s="91"/>
      <c r="Y14" s="91"/>
      <c r="Z14" s="91"/>
      <c r="AA14" s="92"/>
      <c r="AB14" s="21"/>
      <c r="AC14" s="21"/>
    </row>
    <row r="15" spans="1:29" s="31" customFormat="1" ht="35.5" customHeight="1" x14ac:dyDescent="0.35">
      <c r="A15" s="24"/>
      <c r="B15" s="91"/>
      <c r="C15" s="91"/>
      <c r="D15" s="91"/>
      <c r="E15" s="91"/>
      <c r="F15" s="92"/>
      <c r="G15" s="24"/>
      <c r="H15" s="91"/>
      <c r="I15" s="91"/>
      <c r="J15" s="98"/>
      <c r="K15" s="98"/>
      <c r="L15" s="51" t="s">
        <v>107</v>
      </c>
      <c r="M15" s="48"/>
      <c r="N15" s="98"/>
      <c r="O15" s="98"/>
      <c r="P15" s="98"/>
      <c r="Q15" s="98"/>
      <c r="R15" s="51" t="s">
        <v>110</v>
      </c>
      <c r="S15" s="21"/>
      <c r="T15" s="21"/>
      <c r="U15" s="92"/>
      <c r="V15" s="24"/>
      <c r="W15" s="91"/>
      <c r="X15" s="91"/>
      <c r="Y15" s="91"/>
      <c r="Z15" s="91"/>
      <c r="AA15" s="92"/>
      <c r="AB15" s="21"/>
      <c r="AC15" s="21"/>
    </row>
    <row r="16" spans="1:29" s="31" customFormat="1" ht="35.5" customHeight="1" x14ac:dyDescent="0.35">
      <c r="A16" s="24"/>
      <c r="B16" s="91"/>
      <c r="C16" s="91"/>
      <c r="D16" s="91"/>
      <c r="E16" s="91"/>
      <c r="F16" s="92"/>
      <c r="G16" s="24"/>
      <c r="H16" s="91"/>
      <c r="I16" s="91"/>
      <c r="J16" s="98"/>
      <c r="K16" s="98"/>
      <c r="L16" s="51" t="s">
        <v>108</v>
      </c>
      <c r="M16" s="48"/>
      <c r="N16" s="98"/>
      <c r="O16" s="98"/>
      <c r="P16" s="98"/>
      <c r="Q16" s="98"/>
      <c r="R16" s="51" t="s">
        <v>109</v>
      </c>
      <c r="S16" s="21"/>
      <c r="T16" s="21"/>
      <c r="U16" s="92"/>
      <c r="V16" s="24"/>
      <c r="W16" s="91"/>
      <c r="X16" s="91"/>
      <c r="Y16" s="91"/>
      <c r="Z16" s="91"/>
      <c r="AA16" s="92"/>
      <c r="AB16" s="21"/>
      <c r="AC16" s="21"/>
    </row>
    <row r="17" spans="1:29" s="31" customFormat="1" ht="24.5" customHeight="1" x14ac:dyDescent="0.35">
      <c r="A17" s="24"/>
      <c r="B17" s="91"/>
      <c r="C17" s="91"/>
      <c r="D17" s="91"/>
      <c r="E17" s="91"/>
      <c r="F17" s="92"/>
      <c r="G17" s="24"/>
      <c r="H17" s="91"/>
      <c r="I17" s="91"/>
      <c r="J17" s="98"/>
      <c r="K17" s="219" t="s">
        <v>113</v>
      </c>
      <c r="L17" s="220"/>
      <c r="M17" s="48"/>
      <c r="N17" s="98"/>
      <c r="O17" s="98"/>
      <c r="P17" s="49"/>
      <c r="Q17" s="219" t="s">
        <v>114</v>
      </c>
      <c r="R17" s="220"/>
      <c r="S17" s="21"/>
      <c r="T17" s="21"/>
      <c r="U17" s="92"/>
      <c r="V17" s="24"/>
      <c r="W17" s="91"/>
      <c r="X17" s="91"/>
      <c r="Y17" s="91"/>
      <c r="Z17" s="91"/>
      <c r="AA17" s="92"/>
      <c r="AB17" s="21"/>
      <c r="AC17" s="21"/>
    </row>
    <row r="18" spans="1:29" s="31" customFormat="1" ht="35.5" customHeight="1" x14ac:dyDescent="0.35">
      <c r="A18" s="24"/>
      <c r="B18" s="91"/>
      <c r="C18" s="91"/>
      <c r="D18" s="91"/>
      <c r="E18" s="91"/>
      <c r="F18" s="92"/>
      <c r="G18" s="24"/>
      <c r="H18" s="91"/>
      <c r="I18" s="91"/>
      <c r="J18" s="98"/>
      <c r="K18" s="98"/>
      <c r="L18" s="51" t="s">
        <v>115</v>
      </c>
      <c r="M18" s="48"/>
      <c r="N18" s="98"/>
      <c r="O18" s="98"/>
      <c r="P18" s="98"/>
      <c r="Q18" s="49"/>
      <c r="R18" s="51" t="s">
        <v>116</v>
      </c>
      <c r="S18" s="21"/>
      <c r="T18" s="21"/>
      <c r="U18" s="92"/>
      <c r="V18" s="24"/>
      <c r="W18" s="91"/>
      <c r="X18" s="91"/>
      <c r="Y18" s="91"/>
      <c r="Z18" s="91"/>
      <c r="AA18" s="92"/>
      <c r="AB18" s="21"/>
      <c r="AC18" s="21"/>
    </row>
    <row r="19" spans="1:29" s="31" customFormat="1" ht="35.5" customHeight="1" x14ac:dyDescent="0.35">
      <c r="A19" s="24"/>
      <c r="B19" s="91"/>
      <c r="C19" s="91"/>
      <c r="D19" s="91"/>
      <c r="E19" s="91"/>
      <c r="F19" s="92"/>
      <c r="G19" s="24"/>
      <c r="H19" s="91"/>
      <c r="I19" s="91"/>
      <c r="J19" s="98"/>
      <c r="K19" s="98"/>
      <c r="L19" s="51" t="s">
        <v>117</v>
      </c>
      <c r="M19" s="48"/>
      <c r="N19" s="98"/>
      <c r="O19" s="98"/>
      <c r="P19" s="98"/>
      <c r="Q19" s="49"/>
      <c r="R19" s="51" t="s">
        <v>118</v>
      </c>
      <c r="S19" s="21"/>
      <c r="T19" s="21"/>
      <c r="U19" s="92"/>
      <c r="V19" s="24"/>
      <c r="W19" s="91"/>
      <c r="X19" s="91"/>
      <c r="Y19" s="91"/>
      <c r="Z19" s="91"/>
      <c r="AA19" s="92"/>
      <c r="AB19" s="21"/>
      <c r="AC19" s="21"/>
    </row>
    <row r="20" spans="1:29" s="31" customFormat="1" ht="35.5" customHeight="1" x14ac:dyDescent="0.35">
      <c r="A20" s="24"/>
      <c r="B20" s="91"/>
      <c r="C20" s="91"/>
      <c r="D20" s="91"/>
      <c r="E20" s="91"/>
      <c r="F20" s="92"/>
      <c r="G20" s="24"/>
      <c r="H20" s="91"/>
      <c r="I20" s="91"/>
      <c r="J20" s="98"/>
      <c r="K20" s="98"/>
      <c r="L20" s="51" t="s">
        <v>119</v>
      </c>
      <c r="M20" s="48"/>
      <c r="N20" s="98"/>
      <c r="O20" s="98"/>
      <c r="P20" s="98"/>
      <c r="Q20" s="98"/>
      <c r="R20" s="51" t="s">
        <v>120</v>
      </c>
      <c r="S20" s="21"/>
      <c r="T20" s="21"/>
      <c r="U20" s="92"/>
      <c r="V20" s="24"/>
      <c r="W20" s="91"/>
      <c r="X20" s="91"/>
      <c r="Y20" s="91"/>
      <c r="Z20" s="91"/>
      <c r="AA20" s="92"/>
      <c r="AB20" s="21"/>
      <c r="AC20" s="21"/>
    </row>
    <row r="21" spans="1:29" s="31" customFormat="1" ht="35.5" customHeight="1" x14ac:dyDescent="0.35">
      <c r="A21" s="24"/>
      <c r="B21" s="91"/>
      <c r="C21" s="91"/>
      <c r="D21" s="91"/>
      <c r="E21" s="91"/>
      <c r="F21" s="92"/>
      <c r="G21" s="24"/>
      <c r="H21" s="91"/>
      <c r="I21" s="91"/>
      <c r="J21" s="98"/>
      <c r="K21" s="98"/>
      <c r="L21" s="51" t="s">
        <v>121</v>
      </c>
      <c r="M21" s="48"/>
      <c r="N21" s="98"/>
      <c r="O21" s="98"/>
      <c r="P21" s="98"/>
      <c r="Q21" s="98"/>
      <c r="R21" s="51" t="s">
        <v>122</v>
      </c>
      <c r="S21" s="21"/>
      <c r="T21" s="21"/>
      <c r="U21" s="92"/>
      <c r="V21" s="24"/>
      <c r="W21" s="91"/>
      <c r="X21" s="91"/>
      <c r="Y21" s="91"/>
      <c r="Z21" s="91"/>
      <c r="AA21" s="92"/>
      <c r="AB21" s="21"/>
      <c r="AC21" s="21"/>
    </row>
    <row r="22" spans="1:29" s="31" customFormat="1" ht="35.5" customHeight="1" x14ac:dyDescent="0.35">
      <c r="A22" s="24"/>
      <c r="B22" s="91"/>
      <c r="C22" s="91"/>
      <c r="D22" s="91"/>
      <c r="E22" s="91"/>
      <c r="F22" s="92"/>
      <c r="G22" s="24"/>
      <c r="H22" s="91"/>
      <c r="I22" s="91"/>
      <c r="J22" s="98"/>
      <c r="K22" s="98"/>
      <c r="L22" s="51" t="s">
        <v>123</v>
      </c>
      <c r="M22" s="48"/>
      <c r="N22" s="98"/>
      <c r="O22" s="98"/>
      <c r="P22" s="98"/>
      <c r="Q22" s="98"/>
      <c r="R22" s="51" t="s">
        <v>124</v>
      </c>
      <c r="S22" s="21"/>
      <c r="T22" s="21"/>
      <c r="U22" s="92"/>
      <c r="V22" s="24"/>
      <c r="W22" s="91"/>
      <c r="X22" s="91"/>
      <c r="Y22" s="91"/>
      <c r="Z22" s="91"/>
      <c r="AA22" s="92"/>
      <c r="AB22" s="21"/>
      <c r="AC22" s="21"/>
    </row>
    <row r="23" spans="1:29" s="31" customFormat="1" ht="24.5" customHeight="1" x14ac:dyDescent="0.35">
      <c r="A23" s="24"/>
      <c r="B23" s="91"/>
      <c r="C23" s="91"/>
      <c r="D23" s="91"/>
      <c r="E23" s="91"/>
      <c r="F23" s="92"/>
      <c r="G23" s="24"/>
      <c r="H23" s="91"/>
      <c r="I23" s="91"/>
      <c r="J23" s="98"/>
      <c r="K23" s="219" t="s">
        <v>126</v>
      </c>
      <c r="L23" s="220"/>
      <c r="M23" s="48"/>
      <c r="N23" s="98"/>
      <c r="O23" s="98"/>
      <c r="P23" s="49"/>
      <c r="Q23" s="219" t="s">
        <v>127</v>
      </c>
      <c r="R23" s="220"/>
      <c r="S23" s="21"/>
      <c r="T23" s="21"/>
      <c r="U23" s="92"/>
      <c r="V23" s="24"/>
      <c r="W23" s="91"/>
      <c r="X23" s="91"/>
      <c r="Y23" s="91"/>
      <c r="Z23" s="91"/>
      <c r="AA23" s="92"/>
      <c r="AB23" s="21"/>
      <c r="AC23" s="21"/>
    </row>
    <row r="24" spans="1:29" s="31" customFormat="1" ht="35.5" customHeight="1" x14ac:dyDescent="0.35">
      <c r="A24" s="24"/>
      <c r="B24" s="91"/>
      <c r="C24" s="91"/>
      <c r="D24" s="91"/>
      <c r="E24" s="91"/>
      <c r="F24" s="92"/>
      <c r="G24" s="24"/>
      <c r="H24" s="91"/>
      <c r="I24" s="91"/>
      <c r="J24" s="98"/>
      <c r="K24" s="98"/>
      <c r="L24" s="51" t="s">
        <v>128</v>
      </c>
      <c r="M24" s="48"/>
      <c r="N24" s="98"/>
      <c r="O24" s="98"/>
      <c r="P24" s="98"/>
      <c r="Q24" s="49"/>
      <c r="R24" s="51" t="s">
        <v>129</v>
      </c>
      <c r="S24" s="21"/>
      <c r="T24" s="21"/>
      <c r="U24" s="92"/>
      <c r="V24" s="24"/>
      <c r="W24" s="91"/>
      <c r="X24" s="91"/>
      <c r="Y24" s="91"/>
      <c r="Z24" s="91"/>
      <c r="AA24" s="92"/>
      <c r="AB24" s="21"/>
      <c r="AC24" s="21"/>
    </row>
    <row r="25" spans="1:29" s="31" customFormat="1" ht="35.5" customHeight="1" x14ac:dyDescent="0.35">
      <c r="A25" s="24"/>
      <c r="B25" s="91"/>
      <c r="C25" s="91"/>
      <c r="D25" s="91"/>
      <c r="E25" s="91"/>
      <c r="F25" s="92"/>
      <c r="G25" s="24"/>
      <c r="H25" s="91"/>
      <c r="I25" s="91"/>
      <c r="J25" s="98"/>
      <c r="K25" s="98"/>
      <c r="L25" s="51" t="s">
        <v>130</v>
      </c>
      <c r="M25" s="48"/>
      <c r="N25" s="98"/>
      <c r="O25" s="98"/>
      <c r="P25" s="98"/>
      <c r="Q25" s="49"/>
      <c r="R25" s="51" t="s">
        <v>131</v>
      </c>
      <c r="S25" s="21"/>
      <c r="T25" s="21"/>
      <c r="U25" s="92"/>
      <c r="V25" s="24"/>
      <c r="W25" s="91"/>
      <c r="X25" s="91"/>
      <c r="Y25" s="91"/>
      <c r="Z25" s="91"/>
      <c r="AA25" s="92"/>
      <c r="AB25" s="21"/>
      <c r="AC25" s="21"/>
    </row>
    <row r="26" spans="1:29" s="31" customFormat="1" ht="35.5" customHeight="1" x14ac:dyDescent="0.35">
      <c r="A26" s="24"/>
      <c r="B26" s="91"/>
      <c r="C26" s="91"/>
      <c r="D26" s="91"/>
      <c r="E26" s="91"/>
      <c r="F26" s="92"/>
      <c r="G26" s="24"/>
      <c r="H26" s="91"/>
      <c r="I26" s="91"/>
      <c r="J26" s="98"/>
      <c r="K26" s="98"/>
      <c r="L26" s="51" t="s">
        <v>132</v>
      </c>
      <c r="M26" s="48"/>
      <c r="N26" s="98"/>
      <c r="O26" s="98"/>
      <c r="P26" s="98"/>
      <c r="Q26" s="49"/>
      <c r="R26" s="51" t="s">
        <v>133</v>
      </c>
      <c r="S26" s="21"/>
      <c r="T26" s="21"/>
      <c r="U26" s="92"/>
      <c r="V26" s="24"/>
      <c r="W26" s="91"/>
      <c r="X26" s="91"/>
      <c r="Y26" s="91"/>
      <c r="Z26" s="91"/>
      <c r="AA26" s="92"/>
      <c r="AB26" s="21"/>
      <c r="AC26" s="21"/>
    </row>
    <row r="27" spans="1:29" s="31" customFormat="1" ht="24.5" customHeight="1" x14ac:dyDescent="0.35">
      <c r="A27" s="24"/>
      <c r="B27" s="91"/>
      <c r="C27" s="91"/>
      <c r="D27" s="91"/>
      <c r="E27" s="91"/>
      <c r="F27" s="92"/>
      <c r="G27" s="24"/>
      <c r="H27" s="91"/>
      <c r="I27" s="91"/>
      <c r="J27" s="98"/>
      <c r="K27" s="219" t="s">
        <v>135</v>
      </c>
      <c r="L27" s="220"/>
      <c r="M27" s="48"/>
      <c r="N27" s="98"/>
      <c r="O27" s="98"/>
      <c r="P27" s="49"/>
      <c r="Q27" s="219" t="s">
        <v>136</v>
      </c>
      <c r="R27" s="220"/>
      <c r="S27" s="21"/>
      <c r="T27" s="21"/>
      <c r="U27" s="92"/>
      <c r="V27" s="24"/>
      <c r="W27" s="91"/>
      <c r="X27" s="91"/>
      <c r="Y27" s="91"/>
      <c r="Z27" s="91"/>
      <c r="AA27" s="92"/>
      <c r="AB27" s="21"/>
      <c r="AC27" s="21"/>
    </row>
    <row r="28" spans="1:29" s="31" customFormat="1" ht="47" customHeight="1" x14ac:dyDescent="0.35">
      <c r="A28" s="24"/>
      <c r="B28" s="91"/>
      <c r="C28" s="91"/>
      <c r="D28" s="91"/>
      <c r="E28" s="91"/>
      <c r="F28" s="92"/>
      <c r="G28" s="24"/>
      <c r="H28" s="91"/>
      <c r="I28" s="91"/>
      <c r="J28" s="98"/>
      <c r="K28" s="98"/>
      <c r="L28" s="51" t="s">
        <v>137</v>
      </c>
      <c r="M28" s="48"/>
      <c r="N28" s="98"/>
      <c r="O28" s="98"/>
      <c r="P28" s="98"/>
      <c r="Q28" s="49"/>
      <c r="R28" s="51" t="s">
        <v>144</v>
      </c>
      <c r="S28" s="21"/>
      <c r="T28" s="21"/>
      <c r="U28" s="92"/>
      <c r="V28" s="24"/>
      <c r="W28" s="91"/>
      <c r="X28" s="91"/>
      <c r="Y28" s="91"/>
      <c r="Z28" s="91"/>
      <c r="AA28" s="92"/>
      <c r="AB28" s="21"/>
      <c r="AC28" s="21"/>
    </row>
    <row r="29" spans="1:29" s="31" customFormat="1" ht="47" customHeight="1" x14ac:dyDescent="0.35">
      <c r="A29" s="24"/>
      <c r="B29" s="91"/>
      <c r="C29" s="91"/>
      <c r="D29" s="91"/>
      <c r="E29" s="91"/>
      <c r="F29" s="92"/>
      <c r="G29" s="24"/>
      <c r="H29" s="91"/>
      <c r="I29" s="91"/>
      <c r="J29" s="98"/>
      <c r="K29" s="98"/>
      <c r="L29" s="51" t="s">
        <v>137</v>
      </c>
      <c r="M29" s="48"/>
      <c r="N29" s="98"/>
      <c r="O29" s="98"/>
      <c r="P29" s="98"/>
      <c r="Q29" s="49"/>
      <c r="R29" s="51" t="s">
        <v>144</v>
      </c>
      <c r="S29" s="21"/>
      <c r="T29" s="21"/>
      <c r="U29" s="92"/>
      <c r="V29" s="24"/>
      <c r="W29" s="91"/>
      <c r="X29" s="91"/>
      <c r="Y29" s="91"/>
      <c r="Z29" s="91"/>
      <c r="AA29" s="92"/>
      <c r="AB29" s="21"/>
      <c r="AC29" s="21"/>
    </row>
    <row r="30" spans="1:29" s="31" customFormat="1" ht="25" customHeight="1" x14ac:dyDescent="0.35">
      <c r="A30" s="24"/>
      <c r="B30" s="91"/>
      <c r="C30" s="91"/>
      <c r="D30" s="91"/>
      <c r="E30" s="91"/>
      <c r="F30" s="92"/>
      <c r="G30" s="24"/>
      <c r="H30" s="91"/>
      <c r="I30" s="91"/>
      <c r="J30" s="98"/>
      <c r="K30" s="98"/>
      <c r="L30" s="51" t="s">
        <v>138</v>
      </c>
      <c r="M30" s="48"/>
      <c r="N30" s="98"/>
      <c r="O30" s="98"/>
      <c r="P30" s="98"/>
      <c r="Q30" s="49"/>
      <c r="R30" s="51" t="s">
        <v>143</v>
      </c>
      <c r="S30" s="21"/>
      <c r="T30" s="21"/>
      <c r="U30" s="92"/>
      <c r="V30" s="24"/>
      <c r="W30" s="91"/>
      <c r="X30" s="91"/>
      <c r="Y30" s="91"/>
      <c r="Z30" s="91"/>
      <c r="AA30" s="92"/>
      <c r="AB30" s="21"/>
      <c r="AC30" s="21"/>
    </row>
    <row r="31" spans="1:29" s="31" customFormat="1" ht="35.5" customHeight="1" x14ac:dyDescent="0.35">
      <c r="A31" s="24"/>
      <c r="B31" s="91"/>
      <c r="C31" s="91"/>
      <c r="D31" s="91"/>
      <c r="E31" s="91"/>
      <c r="F31" s="92"/>
      <c r="G31" s="24"/>
      <c r="H31" s="91"/>
      <c r="I31" s="91"/>
      <c r="J31" s="98"/>
      <c r="K31" s="98"/>
      <c r="L31" s="51" t="s">
        <v>139</v>
      </c>
      <c r="M31" s="48"/>
      <c r="N31" s="98"/>
      <c r="O31" s="98"/>
      <c r="P31" s="98"/>
      <c r="Q31" s="49"/>
      <c r="R31" s="51" t="s">
        <v>142</v>
      </c>
      <c r="S31" s="21"/>
      <c r="T31" s="21"/>
      <c r="U31" s="92"/>
      <c r="V31" s="24"/>
      <c r="W31" s="91"/>
      <c r="X31" s="91"/>
      <c r="Y31" s="91"/>
      <c r="Z31" s="91"/>
      <c r="AA31" s="92"/>
      <c r="AB31" s="21"/>
      <c r="AC31" s="21"/>
    </row>
    <row r="32" spans="1:29" s="31" customFormat="1" ht="35.5" customHeight="1" x14ac:dyDescent="0.35">
      <c r="A32" s="24"/>
      <c r="B32" s="91"/>
      <c r="C32" s="91"/>
      <c r="D32" s="91"/>
      <c r="E32" s="91"/>
      <c r="F32" s="92"/>
      <c r="G32" s="24"/>
      <c r="H32" s="91"/>
      <c r="I32" s="91"/>
      <c r="J32" s="98"/>
      <c r="K32" s="98"/>
      <c r="L32" s="51" t="s">
        <v>140</v>
      </c>
      <c r="M32" s="48"/>
      <c r="N32" s="98"/>
      <c r="O32" s="98"/>
      <c r="P32" s="98"/>
      <c r="Q32" s="49"/>
      <c r="R32" s="51" t="s">
        <v>141</v>
      </c>
      <c r="S32" s="21"/>
      <c r="T32" s="21"/>
      <c r="U32" s="92"/>
      <c r="V32" s="24"/>
      <c r="W32" s="91"/>
      <c r="X32" s="91"/>
      <c r="Y32" s="91"/>
      <c r="Z32" s="91"/>
      <c r="AA32" s="92"/>
      <c r="AB32" s="21"/>
      <c r="AC32" s="21"/>
    </row>
    <row r="33" spans="1:29" s="31" customFormat="1" ht="35" customHeight="1" x14ac:dyDescent="0.35">
      <c r="A33" s="24"/>
      <c r="B33" s="71"/>
      <c r="C33" s="71"/>
      <c r="D33" s="71"/>
      <c r="E33" s="71"/>
      <c r="F33" s="72"/>
      <c r="G33" s="24"/>
      <c r="H33" s="71" t="s">
        <v>273</v>
      </c>
      <c r="I33" s="214" t="s">
        <v>238</v>
      </c>
      <c r="J33" s="214"/>
      <c r="K33" s="214"/>
      <c r="L33" s="215"/>
      <c r="M33" s="24"/>
      <c r="N33" s="71"/>
      <c r="O33" s="214" t="s">
        <v>239</v>
      </c>
      <c r="P33" s="214"/>
      <c r="Q33" s="214"/>
      <c r="R33" s="215"/>
      <c r="S33" s="21" t="s">
        <v>240</v>
      </c>
      <c r="T33" s="21" t="s">
        <v>276</v>
      </c>
      <c r="U33" s="78" t="s">
        <v>274</v>
      </c>
      <c r="V33" s="24"/>
      <c r="W33" s="71"/>
      <c r="X33" s="214"/>
      <c r="Y33" s="214"/>
      <c r="Z33" s="214"/>
      <c r="AA33" s="215"/>
      <c r="AB33" s="21"/>
      <c r="AC33" s="21"/>
    </row>
    <row r="34" spans="1:29" s="31" customFormat="1" ht="27" customHeight="1" x14ac:dyDescent="0.35">
      <c r="A34" s="24"/>
      <c r="B34" s="71"/>
      <c r="C34" s="71"/>
      <c r="D34" s="71"/>
      <c r="E34" s="71"/>
      <c r="F34" s="72"/>
      <c r="G34" s="24"/>
      <c r="H34" s="71"/>
      <c r="I34" s="77"/>
      <c r="J34" s="214" t="s">
        <v>241</v>
      </c>
      <c r="K34" s="214"/>
      <c r="L34" s="215"/>
      <c r="M34" s="24"/>
      <c r="N34" s="71"/>
      <c r="O34" s="71"/>
      <c r="P34" s="214" t="s">
        <v>242</v>
      </c>
      <c r="Q34" s="214"/>
      <c r="R34" s="215"/>
      <c r="S34" s="21"/>
      <c r="T34" s="21"/>
      <c r="U34" s="78"/>
      <c r="V34" s="24"/>
      <c r="W34" s="71"/>
      <c r="X34" s="71"/>
      <c r="Y34" s="214"/>
      <c r="Z34" s="214"/>
      <c r="AA34" s="215"/>
      <c r="AB34" s="21"/>
      <c r="AC34" s="21"/>
    </row>
    <row r="35" spans="1:29" s="31" customFormat="1" ht="37.5" customHeight="1" x14ac:dyDescent="0.35">
      <c r="A35" s="24"/>
      <c r="B35" s="71"/>
      <c r="C35" s="71"/>
      <c r="D35" s="71"/>
      <c r="E35" s="71"/>
      <c r="F35" s="72"/>
      <c r="G35" s="24"/>
      <c r="H35" s="71"/>
      <c r="I35" s="71"/>
      <c r="J35" s="71"/>
      <c r="K35" s="214" t="s">
        <v>243</v>
      </c>
      <c r="L35" s="215"/>
      <c r="M35" s="24"/>
      <c r="N35" s="71"/>
      <c r="O35" s="71"/>
      <c r="P35" s="71"/>
      <c r="Q35" s="214" t="s">
        <v>244</v>
      </c>
      <c r="R35" s="215"/>
      <c r="S35" s="21"/>
      <c r="T35" s="21"/>
      <c r="U35" s="78"/>
      <c r="V35" s="24"/>
      <c r="W35" s="71"/>
      <c r="X35" s="71"/>
      <c r="Y35" s="71"/>
      <c r="Z35" s="214"/>
      <c r="AA35" s="215"/>
      <c r="AB35" s="21"/>
      <c r="AC35" s="21"/>
    </row>
    <row r="36" spans="1:29" s="31" customFormat="1" ht="69" x14ac:dyDescent="0.35">
      <c r="A36" s="24"/>
      <c r="B36" s="71"/>
      <c r="C36" s="71"/>
      <c r="D36" s="71"/>
      <c r="E36" s="71"/>
      <c r="F36" s="72"/>
      <c r="G36" s="24"/>
      <c r="H36" s="71"/>
      <c r="I36" s="71"/>
      <c r="J36" s="71"/>
      <c r="K36" s="71"/>
      <c r="L36" s="72" t="s">
        <v>245</v>
      </c>
      <c r="M36" s="24"/>
      <c r="N36" s="71"/>
      <c r="O36" s="71"/>
      <c r="P36" s="71"/>
      <c r="Q36" s="71"/>
      <c r="R36" s="72" t="s">
        <v>246</v>
      </c>
      <c r="S36" s="21"/>
      <c r="T36" s="21"/>
      <c r="U36" s="78" t="s">
        <v>247</v>
      </c>
      <c r="V36" s="24"/>
      <c r="W36" s="71"/>
      <c r="X36" s="71"/>
      <c r="Y36" s="71"/>
      <c r="Z36" s="71"/>
      <c r="AA36" s="72"/>
      <c r="AB36" s="21"/>
      <c r="AC36" s="21"/>
    </row>
    <row r="37" spans="1:29" s="31" customFormat="1" ht="25.5" customHeight="1" x14ac:dyDescent="0.35">
      <c r="A37" s="24"/>
      <c r="B37" s="71"/>
      <c r="C37" s="71"/>
      <c r="D37" s="71"/>
      <c r="E37" s="71"/>
      <c r="F37" s="72"/>
      <c r="G37" s="24"/>
      <c r="H37" s="71"/>
      <c r="I37" s="71"/>
      <c r="J37" s="71"/>
      <c r="K37" s="214" t="s">
        <v>248</v>
      </c>
      <c r="L37" s="215"/>
      <c r="M37" s="24"/>
      <c r="N37" s="71"/>
      <c r="O37" s="71"/>
      <c r="P37" s="71"/>
      <c r="Q37" s="214" t="s">
        <v>249</v>
      </c>
      <c r="R37" s="215"/>
      <c r="S37" s="21"/>
      <c r="T37" s="21"/>
      <c r="U37" s="78"/>
      <c r="V37" s="24"/>
      <c r="W37" s="71"/>
      <c r="X37" s="71"/>
      <c r="Y37" s="71"/>
      <c r="Z37" s="214"/>
      <c r="AA37" s="215"/>
      <c r="AB37" s="21"/>
      <c r="AC37" s="21"/>
    </row>
    <row r="38" spans="1:29" s="31" customFormat="1" ht="36.5" customHeight="1" x14ac:dyDescent="0.35">
      <c r="A38" s="24"/>
      <c r="B38" s="71"/>
      <c r="C38" s="71"/>
      <c r="D38" s="71"/>
      <c r="E38" s="71"/>
      <c r="F38" s="72"/>
      <c r="G38" s="24"/>
      <c r="H38" s="71"/>
      <c r="I38" s="71"/>
      <c r="J38" s="71"/>
      <c r="K38" s="71"/>
      <c r="L38" s="72" t="s">
        <v>250</v>
      </c>
      <c r="M38" s="24"/>
      <c r="N38" s="71"/>
      <c r="O38" s="71"/>
      <c r="P38" s="71"/>
      <c r="Q38" s="71"/>
      <c r="R38" s="72" t="s">
        <v>251</v>
      </c>
      <c r="S38" s="21"/>
      <c r="T38" s="21"/>
      <c r="U38" s="72" t="s">
        <v>252</v>
      </c>
      <c r="V38" s="24"/>
      <c r="W38" s="71"/>
      <c r="X38" s="71"/>
      <c r="Y38" s="71"/>
      <c r="Z38" s="71"/>
      <c r="AA38" s="72"/>
      <c r="AB38" s="21"/>
      <c r="AC38" s="21"/>
    </row>
    <row r="39" spans="1:29" s="31" customFormat="1" ht="25.5" customHeight="1" x14ac:dyDescent="0.35">
      <c r="A39" s="24"/>
      <c r="B39" s="71"/>
      <c r="C39" s="71"/>
      <c r="D39" s="71"/>
      <c r="E39" s="71"/>
      <c r="F39" s="72"/>
      <c r="G39" s="24"/>
      <c r="H39" s="71"/>
      <c r="I39" s="77"/>
      <c r="J39" s="214" t="s">
        <v>253</v>
      </c>
      <c r="K39" s="214"/>
      <c r="L39" s="215"/>
      <c r="M39" s="24"/>
      <c r="N39" s="71"/>
      <c r="O39" s="71"/>
      <c r="P39" s="214" t="s">
        <v>254</v>
      </c>
      <c r="Q39" s="214"/>
      <c r="R39" s="215"/>
      <c r="S39" s="21"/>
      <c r="T39" s="21"/>
      <c r="U39" s="78"/>
      <c r="V39" s="24"/>
      <c r="W39" s="71"/>
      <c r="X39" s="71"/>
      <c r="Y39" s="214"/>
      <c r="Z39" s="214"/>
      <c r="AA39" s="215"/>
      <c r="AB39" s="21"/>
      <c r="AC39" s="21"/>
    </row>
    <row r="40" spans="1:29" s="31" customFormat="1" ht="22" customHeight="1" x14ac:dyDescent="0.35">
      <c r="A40" s="24"/>
      <c r="B40" s="71"/>
      <c r="C40" s="71"/>
      <c r="D40" s="71"/>
      <c r="E40" s="71"/>
      <c r="F40" s="72"/>
      <c r="G40" s="24"/>
      <c r="H40" s="71"/>
      <c r="I40" s="71"/>
      <c r="J40" s="71"/>
      <c r="K40" s="214" t="s">
        <v>255</v>
      </c>
      <c r="L40" s="215"/>
      <c r="M40" s="24"/>
      <c r="N40" s="71"/>
      <c r="O40" s="71"/>
      <c r="P40" s="71"/>
      <c r="Q40" s="214" t="s">
        <v>256</v>
      </c>
      <c r="R40" s="215"/>
      <c r="S40" s="21"/>
      <c r="T40" s="21"/>
      <c r="U40" s="78"/>
      <c r="V40" s="24"/>
      <c r="W40" s="71"/>
      <c r="X40" s="71"/>
      <c r="Y40" s="71"/>
      <c r="Z40" s="214"/>
      <c r="AA40" s="215"/>
      <c r="AB40" s="21"/>
      <c r="AC40" s="21"/>
    </row>
    <row r="41" spans="1:29" s="31" customFormat="1" ht="57.5" x14ac:dyDescent="0.35">
      <c r="A41" s="24"/>
      <c r="B41" s="71"/>
      <c r="C41" s="71"/>
      <c r="D41" s="71"/>
      <c r="E41" s="71"/>
      <c r="F41" s="72"/>
      <c r="G41" s="24"/>
      <c r="H41" s="71"/>
      <c r="I41" s="71"/>
      <c r="J41" s="71"/>
      <c r="K41" s="71"/>
      <c r="L41" s="72" t="s">
        <v>257</v>
      </c>
      <c r="M41" s="24"/>
      <c r="N41" s="71"/>
      <c r="O41" s="71"/>
      <c r="P41" s="71"/>
      <c r="Q41" s="71"/>
      <c r="R41" s="72" t="s">
        <v>258</v>
      </c>
      <c r="S41" s="21"/>
      <c r="T41" s="21"/>
      <c r="U41" s="72" t="s">
        <v>259</v>
      </c>
      <c r="V41" s="24"/>
      <c r="W41" s="71"/>
      <c r="X41" s="71"/>
      <c r="Y41" s="71"/>
      <c r="Z41" s="71"/>
      <c r="AA41" s="72"/>
      <c r="AB41" s="21"/>
      <c r="AC41" s="21"/>
    </row>
    <row r="42" spans="1:29" s="31" customFormat="1" ht="25.5" customHeight="1" x14ac:dyDescent="0.35">
      <c r="A42" s="24"/>
      <c r="B42" s="71"/>
      <c r="C42" s="71"/>
      <c r="D42" s="71"/>
      <c r="E42" s="71"/>
      <c r="F42" s="72"/>
      <c r="G42" s="24"/>
      <c r="H42" s="71"/>
      <c r="I42" s="77"/>
      <c r="J42" s="214" t="s">
        <v>260</v>
      </c>
      <c r="K42" s="214"/>
      <c r="L42" s="215"/>
      <c r="M42" s="24"/>
      <c r="N42" s="71"/>
      <c r="O42" s="71"/>
      <c r="P42" s="214" t="s">
        <v>261</v>
      </c>
      <c r="Q42" s="214"/>
      <c r="R42" s="215"/>
      <c r="S42" s="21"/>
      <c r="T42" s="21"/>
      <c r="U42" s="78"/>
      <c r="V42" s="24"/>
      <c r="W42" s="71"/>
      <c r="X42" s="71"/>
      <c r="Y42" s="214"/>
      <c r="Z42" s="214"/>
      <c r="AA42" s="215"/>
      <c r="AB42" s="21"/>
      <c r="AC42" s="21"/>
    </row>
    <row r="43" spans="1:29" s="31" customFormat="1" ht="25.5" customHeight="1" x14ac:dyDescent="0.35">
      <c r="A43" s="24"/>
      <c r="B43" s="71"/>
      <c r="C43" s="71"/>
      <c r="D43" s="71"/>
      <c r="E43" s="71"/>
      <c r="F43" s="72"/>
      <c r="G43" s="24"/>
      <c r="H43" s="71"/>
      <c r="I43" s="71"/>
      <c r="J43" s="71"/>
      <c r="K43" s="214" t="s">
        <v>262</v>
      </c>
      <c r="L43" s="215"/>
      <c r="M43" s="24"/>
      <c r="N43" s="71"/>
      <c r="O43" s="71"/>
      <c r="P43" s="71"/>
      <c r="Q43" s="214" t="s">
        <v>263</v>
      </c>
      <c r="R43" s="215"/>
      <c r="S43" s="21"/>
      <c r="T43" s="21"/>
      <c r="U43" s="78"/>
      <c r="V43" s="24"/>
      <c r="W43" s="71"/>
      <c r="X43" s="71"/>
      <c r="Y43" s="71"/>
      <c r="Z43" s="214"/>
      <c r="AA43" s="215"/>
      <c r="AB43" s="21"/>
      <c r="AC43" s="21"/>
    </row>
    <row r="44" spans="1:29" s="31" customFormat="1" ht="60" customHeight="1" x14ac:dyDescent="0.35">
      <c r="A44" s="24"/>
      <c r="B44" s="71"/>
      <c r="C44" s="71"/>
      <c r="D44" s="71"/>
      <c r="E44" s="71"/>
      <c r="F44" s="72"/>
      <c r="G44" s="24"/>
      <c r="H44" s="71"/>
      <c r="I44" s="71"/>
      <c r="J44" s="71"/>
      <c r="K44" s="71"/>
      <c r="L44" s="72" t="s">
        <v>264</v>
      </c>
      <c r="M44" s="24"/>
      <c r="N44" s="71"/>
      <c r="O44" s="71"/>
      <c r="P44" s="71"/>
      <c r="Q44" s="71"/>
      <c r="R44" s="72" t="s">
        <v>265</v>
      </c>
      <c r="S44" s="21"/>
      <c r="T44" s="21"/>
      <c r="U44" s="72" t="s">
        <v>266</v>
      </c>
      <c r="V44" s="24"/>
      <c r="W44" s="71"/>
      <c r="X44" s="71"/>
      <c r="Y44" s="71"/>
      <c r="Z44" s="71"/>
      <c r="AA44" s="72"/>
      <c r="AB44" s="21"/>
      <c r="AC44" s="21"/>
    </row>
    <row r="45" spans="1:29" s="31" customFormat="1" ht="35.5" customHeight="1" x14ac:dyDescent="0.35">
      <c r="A45" s="24"/>
      <c r="B45" s="71"/>
      <c r="C45" s="71"/>
      <c r="D45" s="71"/>
      <c r="E45" s="71"/>
      <c r="F45" s="72"/>
      <c r="G45" s="24"/>
      <c r="H45" s="71"/>
      <c r="I45" s="71"/>
      <c r="J45" s="71"/>
      <c r="K45" s="71"/>
      <c r="L45" s="72" t="s">
        <v>170</v>
      </c>
      <c r="M45" s="24"/>
      <c r="N45" s="71"/>
      <c r="O45" s="71"/>
      <c r="P45" s="71"/>
      <c r="Q45" s="71"/>
      <c r="R45" s="72" t="s">
        <v>267</v>
      </c>
      <c r="S45" s="21"/>
      <c r="T45" s="21"/>
      <c r="U45" s="72" t="s">
        <v>268</v>
      </c>
      <c r="V45" s="24"/>
      <c r="W45" s="71"/>
      <c r="X45" s="71"/>
      <c r="Y45" s="71"/>
      <c r="Z45" s="71"/>
      <c r="AA45" s="72"/>
      <c r="AB45" s="21"/>
      <c r="AC45" s="21"/>
    </row>
    <row r="46" spans="1:29" s="31" customFormat="1" ht="36" customHeight="1" x14ac:dyDescent="0.35">
      <c r="A46" s="24"/>
      <c r="B46" s="71"/>
      <c r="C46" s="217"/>
      <c r="D46" s="217"/>
      <c r="E46" s="217"/>
      <c r="F46" s="218"/>
      <c r="G46" s="24"/>
      <c r="H46" s="71" t="s">
        <v>275</v>
      </c>
      <c r="I46" s="214" t="s">
        <v>222</v>
      </c>
      <c r="J46" s="214"/>
      <c r="K46" s="214"/>
      <c r="L46" s="215"/>
      <c r="M46" s="24"/>
      <c r="N46" s="71"/>
      <c r="O46" s="214" t="s">
        <v>221</v>
      </c>
      <c r="P46" s="214"/>
      <c r="Q46" s="214"/>
      <c r="R46" s="215"/>
      <c r="S46" s="21" t="s">
        <v>223</v>
      </c>
      <c r="T46" s="21" t="s">
        <v>224</v>
      </c>
      <c r="U46" s="78" t="s">
        <v>225</v>
      </c>
      <c r="V46" s="24"/>
      <c r="W46" s="71"/>
      <c r="X46" s="214"/>
      <c r="Y46" s="214"/>
      <c r="Z46" s="214"/>
      <c r="AA46" s="215"/>
      <c r="AB46" s="21"/>
      <c r="AC46" s="21"/>
    </row>
    <row r="47" spans="1:29" s="31" customFormat="1" ht="36" customHeight="1" x14ac:dyDescent="0.35">
      <c r="A47" s="24"/>
      <c r="B47" s="71"/>
      <c r="C47" s="71"/>
      <c r="D47" s="217"/>
      <c r="E47" s="217"/>
      <c r="F47" s="218"/>
      <c r="G47" s="24"/>
      <c r="H47" s="71"/>
      <c r="I47" s="77"/>
      <c r="J47" s="214" t="s">
        <v>226</v>
      </c>
      <c r="K47" s="214"/>
      <c r="L47" s="215"/>
      <c r="M47" s="24"/>
      <c r="N47" s="71"/>
      <c r="O47" s="71"/>
      <c r="P47" s="214" t="s">
        <v>227</v>
      </c>
      <c r="Q47" s="214"/>
      <c r="R47" s="215"/>
      <c r="S47" s="21"/>
      <c r="T47" s="21"/>
      <c r="U47" s="78" t="s">
        <v>225</v>
      </c>
      <c r="V47" s="24"/>
      <c r="W47" s="71"/>
      <c r="X47" s="71"/>
      <c r="Y47" s="214"/>
      <c r="Z47" s="214"/>
      <c r="AA47" s="215"/>
      <c r="AB47" s="21"/>
      <c r="AC47" s="21"/>
    </row>
    <row r="48" spans="1:29" s="31" customFormat="1" ht="36" customHeight="1" x14ac:dyDescent="0.35">
      <c r="A48" s="24"/>
      <c r="B48" s="71"/>
      <c r="C48" s="71"/>
      <c r="D48" s="71"/>
      <c r="E48" s="217"/>
      <c r="F48" s="218"/>
      <c r="G48" s="24"/>
      <c r="H48" s="71"/>
      <c r="I48" s="77"/>
      <c r="J48" s="77"/>
      <c r="K48" s="214" t="s">
        <v>228</v>
      </c>
      <c r="L48" s="215"/>
      <c r="M48" s="24"/>
      <c r="N48" s="71"/>
      <c r="O48" s="71"/>
      <c r="P48" s="71"/>
      <c r="Q48" s="214" t="s">
        <v>229</v>
      </c>
      <c r="R48" s="215"/>
      <c r="S48" s="21"/>
      <c r="T48" s="21"/>
      <c r="U48" s="78"/>
      <c r="V48" s="24"/>
      <c r="W48" s="71"/>
      <c r="X48" s="71"/>
      <c r="Y48" s="71"/>
      <c r="Z48" s="214"/>
      <c r="AA48" s="215"/>
      <c r="AB48" s="21"/>
      <c r="AC48" s="21"/>
    </row>
    <row r="49" spans="1:29" s="31" customFormat="1" ht="58" customHeight="1" x14ac:dyDescent="0.35">
      <c r="A49" s="24"/>
      <c r="B49" s="71"/>
      <c r="C49" s="71"/>
      <c r="D49" s="71"/>
      <c r="E49" s="71"/>
      <c r="F49" s="72"/>
      <c r="G49" s="24"/>
      <c r="H49" s="71"/>
      <c r="I49" s="71"/>
      <c r="J49" s="71"/>
      <c r="K49" s="71"/>
      <c r="L49" s="71" t="s">
        <v>185</v>
      </c>
      <c r="M49" s="24"/>
      <c r="N49" s="71"/>
      <c r="O49" s="71"/>
      <c r="P49" s="71"/>
      <c r="Q49" s="71"/>
      <c r="R49" s="72" t="s">
        <v>230</v>
      </c>
      <c r="S49" s="21"/>
      <c r="T49" s="21"/>
      <c r="U49" s="72" t="s">
        <v>231</v>
      </c>
      <c r="V49" s="24"/>
      <c r="W49" s="71"/>
      <c r="X49" s="71"/>
      <c r="Y49" s="71"/>
      <c r="Z49" s="71"/>
      <c r="AA49" s="72"/>
      <c r="AB49" s="21"/>
      <c r="AC49" s="21"/>
    </row>
    <row r="50" spans="1:29" s="31" customFormat="1" ht="24.5" customHeight="1" x14ac:dyDescent="0.35">
      <c r="A50" s="24"/>
      <c r="B50" s="71"/>
      <c r="C50" s="71"/>
      <c r="D50" s="71"/>
      <c r="E50" s="71"/>
      <c r="F50" s="72"/>
      <c r="G50" s="24"/>
      <c r="H50" s="71"/>
      <c r="I50" s="71"/>
      <c r="J50" s="71"/>
      <c r="K50" s="71"/>
      <c r="L50" s="71" t="s">
        <v>232</v>
      </c>
      <c r="M50" s="24"/>
      <c r="N50" s="71"/>
      <c r="O50" s="71"/>
      <c r="P50" s="71"/>
      <c r="Q50" s="71"/>
      <c r="R50" s="72" t="s">
        <v>233</v>
      </c>
      <c r="S50" s="21"/>
      <c r="T50" s="21"/>
      <c r="U50" s="72" t="s">
        <v>234</v>
      </c>
      <c r="V50" s="24"/>
      <c r="W50" s="71"/>
      <c r="X50" s="71"/>
      <c r="Y50" s="71"/>
      <c r="Z50" s="71"/>
      <c r="AA50" s="72"/>
      <c r="AB50" s="21"/>
      <c r="AC50" s="21"/>
    </row>
    <row r="51" spans="1:29" s="31" customFormat="1" ht="35.5" customHeight="1" x14ac:dyDescent="0.35">
      <c r="A51" s="24"/>
      <c r="B51" s="71"/>
      <c r="C51" s="71"/>
      <c r="D51" s="71"/>
      <c r="E51" s="71"/>
      <c r="F51" s="72"/>
      <c r="G51" s="24"/>
      <c r="H51" s="71"/>
      <c r="I51" s="71"/>
      <c r="J51" s="71"/>
      <c r="K51" s="71"/>
      <c r="L51" s="71" t="s">
        <v>189</v>
      </c>
      <c r="M51" s="24"/>
      <c r="N51" s="71"/>
      <c r="O51" s="71"/>
      <c r="P51" s="71"/>
      <c r="Q51" s="71"/>
      <c r="R51" s="72" t="s">
        <v>235</v>
      </c>
      <c r="S51" s="21"/>
      <c r="T51" s="21"/>
      <c r="U51" s="72"/>
      <c r="V51" s="24"/>
      <c r="W51" s="71"/>
      <c r="X51" s="71"/>
      <c r="Y51" s="71"/>
      <c r="Z51" s="71"/>
      <c r="AA51" s="72"/>
      <c r="AB51" s="21"/>
      <c r="AC51" s="21"/>
    </row>
    <row r="52" spans="1:29" s="31" customFormat="1" ht="22.5" customHeight="1" x14ac:dyDescent="0.35">
      <c r="A52" s="24"/>
      <c r="B52" s="71"/>
      <c r="C52" s="71"/>
      <c r="D52" s="217"/>
      <c r="E52" s="217"/>
      <c r="F52" s="218"/>
      <c r="G52" s="24"/>
      <c r="H52" s="71"/>
      <c r="I52" s="77"/>
      <c r="J52" s="214" t="s">
        <v>191</v>
      </c>
      <c r="K52" s="214"/>
      <c r="L52" s="215"/>
      <c r="M52" s="24"/>
      <c r="N52" s="71"/>
      <c r="O52" s="71"/>
      <c r="P52" s="214" t="s">
        <v>236</v>
      </c>
      <c r="Q52" s="214"/>
      <c r="R52" s="215"/>
      <c r="S52" s="21"/>
      <c r="T52" s="21"/>
      <c r="U52" s="78"/>
      <c r="V52" s="24"/>
      <c r="W52" s="71"/>
      <c r="X52" s="71"/>
      <c r="Y52" s="214"/>
      <c r="Z52" s="214"/>
      <c r="AA52" s="215"/>
      <c r="AB52" s="21"/>
      <c r="AC52" s="21"/>
    </row>
    <row r="53" spans="1:29" s="31" customFormat="1" ht="37" customHeight="1" x14ac:dyDescent="0.35">
      <c r="A53" s="24"/>
      <c r="B53" s="71"/>
      <c r="C53" s="71"/>
      <c r="D53" s="71"/>
      <c r="E53" s="217"/>
      <c r="F53" s="218"/>
      <c r="G53" s="24"/>
      <c r="H53" s="71"/>
      <c r="I53" s="77"/>
      <c r="J53" s="77"/>
      <c r="K53" s="214" t="s">
        <v>194</v>
      </c>
      <c r="L53" s="215"/>
      <c r="M53" s="24"/>
      <c r="N53" s="71"/>
      <c r="O53" s="71"/>
      <c r="P53" s="71"/>
      <c r="Q53" s="214" t="s">
        <v>237</v>
      </c>
      <c r="R53" s="215"/>
      <c r="S53" s="21"/>
      <c r="T53" s="21"/>
      <c r="U53" s="78"/>
      <c r="V53" s="24"/>
      <c r="W53" s="71"/>
      <c r="X53" s="71"/>
      <c r="Y53" s="71"/>
      <c r="Z53" s="214"/>
      <c r="AA53" s="215"/>
      <c r="AB53" s="21"/>
      <c r="AC53" s="21"/>
    </row>
    <row r="54" spans="1:29" s="4" customFormat="1" ht="11.5" x14ac:dyDescent="0.25"/>
    <row r="55" spans="1:29" s="4" customFormat="1" ht="14.5" customHeight="1" x14ac:dyDescent="0.25">
      <c r="AB55" s="213" t="s">
        <v>269</v>
      </c>
      <c r="AC55" s="213"/>
    </row>
    <row r="56" spans="1:29" s="4" customFormat="1" ht="14.5" customHeight="1" x14ac:dyDescent="0.25">
      <c r="AB56" s="213" t="s">
        <v>50</v>
      </c>
      <c r="AC56" s="213"/>
    </row>
    <row r="57" spans="1:29" s="4" customFormat="1" ht="11.5" x14ac:dyDescent="0.25"/>
    <row r="58" spans="1:29" s="4" customFormat="1" ht="11.5" x14ac:dyDescent="0.25"/>
    <row r="59" spans="1:29" s="4" customFormat="1" ht="11.5" x14ac:dyDescent="0.25"/>
    <row r="60" spans="1:29" s="4" customFormat="1" ht="11.5" x14ac:dyDescent="0.25"/>
    <row r="61" spans="1:29" s="4" customFormat="1" ht="12.65" customHeight="1" x14ac:dyDescent="0.25">
      <c r="A61" s="201" t="s">
        <v>48</v>
      </c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AB61" s="216" t="s">
        <v>199</v>
      </c>
      <c r="AC61" s="216"/>
    </row>
    <row r="62" spans="1:29" s="83" customFormat="1" ht="14.5" customHeight="1" x14ac:dyDescent="0.35">
      <c r="A62" s="70" t="s">
        <v>0</v>
      </c>
      <c r="B62" s="199" t="s">
        <v>6</v>
      </c>
      <c r="C62" s="200"/>
      <c r="D62" s="200"/>
      <c r="E62" s="200"/>
      <c r="F62" s="209"/>
      <c r="G62" s="199" t="s">
        <v>4</v>
      </c>
      <c r="H62" s="200"/>
      <c r="I62" s="200"/>
      <c r="J62" s="200"/>
      <c r="K62" s="209"/>
      <c r="L62" s="70" t="s">
        <v>5</v>
      </c>
      <c r="AB62" s="212" t="s">
        <v>200</v>
      </c>
      <c r="AC62" s="212"/>
    </row>
    <row r="63" spans="1:29" s="5" customFormat="1" ht="22" customHeight="1" x14ac:dyDescent="0.35">
      <c r="A63" s="73">
        <v>1</v>
      </c>
      <c r="B63" s="226" t="s">
        <v>201</v>
      </c>
      <c r="C63" s="227"/>
      <c r="D63" s="227"/>
      <c r="E63" s="227"/>
      <c r="F63" s="228"/>
      <c r="G63" s="229" t="s">
        <v>202</v>
      </c>
      <c r="H63" s="217"/>
      <c r="I63" s="217"/>
      <c r="J63" s="217"/>
      <c r="K63" s="217"/>
      <c r="L63" s="20"/>
    </row>
    <row r="64" spans="1:29" s="5" customFormat="1" ht="22" customHeight="1" x14ac:dyDescent="0.35">
      <c r="A64" s="73">
        <v>2</v>
      </c>
      <c r="B64" s="205" t="s">
        <v>203</v>
      </c>
      <c r="C64" s="230"/>
      <c r="D64" s="230"/>
      <c r="E64" s="230"/>
      <c r="F64" s="206"/>
      <c r="G64" s="229" t="s">
        <v>204</v>
      </c>
      <c r="H64" s="217"/>
      <c r="I64" s="217"/>
      <c r="J64" s="217"/>
      <c r="K64" s="217"/>
      <c r="L64" s="20"/>
    </row>
    <row r="65" spans="1:12" s="5" customFormat="1" ht="22" customHeight="1" x14ac:dyDescent="0.35">
      <c r="A65" s="73">
        <v>3</v>
      </c>
      <c r="B65" s="205" t="s">
        <v>205</v>
      </c>
      <c r="C65" s="230"/>
      <c r="D65" s="230"/>
      <c r="E65" s="230"/>
      <c r="F65" s="206"/>
      <c r="G65" s="229" t="s">
        <v>206</v>
      </c>
      <c r="H65" s="217"/>
      <c r="I65" s="217"/>
      <c r="J65" s="217"/>
      <c r="K65" s="217"/>
      <c r="L65" s="20"/>
    </row>
    <row r="66" spans="1:12" s="5" customFormat="1" ht="22" customHeight="1" x14ac:dyDescent="0.35">
      <c r="A66" s="73">
        <v>4</v>
      </c>
      <c r="B66" s="226" t="s">
        <v>207</v>
      </c>
      <c r="C66" s="227"/>
      <c r="D66" s="227"/>
      <c r="E66" s="227"/>
      <c r="F66" s="228"/>
      <c r="G66" s="229" t="s">
        <v>208</v>
      </c>
      <c r="H66" s="217"/>
      <c r="I66" s="217"/>
      <c r="J66" s="217"/>
      <c r="K66" s="217"/>
      <c r="L66" s="20"/>
    </row>
    <row r="67" spans="1:12" s="5" customFormat="1" ht="22" customHeight="1" x14ac:dyDescent="0.35">
      <c r="A67" s="73">
        <v>5</v>
      </c>
      <c r="B67" s="226" t="s">
        <v>209</v>
      </c>
      <c r="C67" s="227"/>
      <c r="D67" s="227"/>
      <c r="E67" s="227"/>
      <c r="F67" s="228"/>
      <c r="G67" s="229" t="s">
        <v>210</v>
      </c>
      <c r="H67" s="217"/>
      <c r="I67" s="217"/>
      <c r="J67" s="217"/>
      <c r="K67" s="217"/>
      <c r="L67" s="20"/>
    </row>
    <row r="68" spans="1:12" s="4" customFormat="1" ht="11.5" x14ac:dyDescent="0.25"/>
    <row r="69" spans="1:12" s="4" customFormat="1" ht="11.5" x14ac:dyDescent="0.25"/>
    <row r="70" spans="1:12" s="4" customFormat="1" ht="11.5" x14ac:dyDescent="0.25"/>
    <row r="71" spans="1:12" s="4" customFormat="1" ht="11.5" x14ac:dyDescent="0.25"/>
    <row r="72" spans="1:12" s="4" customFormat="1" ht="11.5" x14ac:dyDescent="0.25"/>
    <row r="73" spans="1:12" s="4" customFormat="1" ht="11.5" x14ac:dyDescent="0.25"/>
    <row r="74" spans="1:12" s="4" customFormat="1" ht="11.5" x14ac:dyDescent="0.25"/>
    <row r="75" spans="1:12" s="4" customFormat="1" ht="11.5" x14ac:dyDescent="0.25"/>
    <row r="76" spans="1:12" s="4" customFormat="1" ht="11.5" x14ac:dyDescent="0.25"/>
    <row r="77" spans="1:12" s="4" customFormat="1" ht="11.5" x14ac:dyDescent="0.25"/>
    <row r="78" spans="1:12" s="4" customFormat="1" ht="11.5" x14ac:dyDescent="0.25"/>
    <row r="79" spans="1:12" s="4" customFormat="1" ht="11.5" x14ac:dyDescent="0.25"/>
    <row r="80" spans="1:12" s="4" customFormat="1" ht="11.5" x14ac:dyDescent="0.25"/>
    <row r="81" spans="1:6" s="4" customFormat="1" ht="11.5" x14ac:dyDescent="0.25"/>
    <row r="82" spans="1:6" s="4" customFormat="1" ht="11.5" x14ac:dyDescent="0.25"/>
    <row r="83" spans="1:6" s="4" customFormat="1" ht="11.5" x14ac:dyDescent="0.25"/>
    <row r="84" spans="1:6" s="4" customFormat="1" ht="11.5" x14ac:dyDescent="0.25"/>
    <row r="85" spans="1:6" s="4" customFormat="1" ht="11.5" x14ac:dyDescent="0.25"/>
    <row r="86" spans="1:6" x14ac:dyDescent="0.35">
      <c r="A86"/>
      <c r="B86"/>
      <c r="C86"/>
      <c r="D86"/>
      <c r="E86"/>
      <c r="F86"/>
    </row>
  </sheetData>
  <mergeCells count="97">
    <mergeCell ref="B67:F67"/>
    <mergeCell ref="G67:K67"/>
    <mergeCell ref="O33:R33"/>
    <mergeCell ref="P34:R34"/>
    <mergeCell ref="P39:R39"/>
    <mergeCell ref="Q40:R40"/>
    <mergeCell ref="B63:F63"/>
    <mergeCell ref="B64:F64"/>
    <mergeCell ref="B65:F65"/>
    <mergeCell ref="B66:F66"/>
    <mergeCell ref="G63:K63"/>
    <mergeCell ref="G64:K64"/>
    <mergeCell ref="G65:K65"/>
    <mergeCell ref="G66:K66"/>
    <mergeCell ref="C46:F46"/>
    <mergeCell ref="I46:L46"/>
    <mergeCell ref="C6:F6"/>
    <mergeCell ref="I6:L6"/>
    <mergeCell ref="O6:R6"/>
    <mergeCell ref="X6:AA6"/>
    <mergeCell ref="D7:F7"/>
    <mergeCell ref="J7:L7"/>
    <mergeCell ref="P7:R7"/>
    <mergeCell ref="Y7:AA7"/>
    <mergeCell ref="B5:F5"/>
    <mergeCell ref="A1:AC1"/>
    <mergeCell ref="V4:AA4"/>
    <mergeCell ref="U3:AA3"/>
    <mergeCell ref="G3:L4"/>
    <mergeCell ref="M3:R4"/>
    <mergeCell ref="S3:S4"/>
    <mergeCell ref="AB3:AB4"/>
    <mergeCell ref="AC3:AC4"/>
    <mergeCell ref="T3:T4"/>
    <mergeCell ref="A3:F4"/>
    <mergeCell ref="H5:L5"/>
    <mergeCell ref="N5:R5"/>
    <mergeCell ref="W5:AA5"/>
    <mergeCell ref="Z35:AA35"/>
    <mergeCell ref="Y39:AA39"/>
    <mergeCell ref="Z40:AA40"/>
    <mergeCell ref="Z37:AA37"/>
    <mergeCell ref="X33:AA33"/>
    <mergeCell ref="Y34:AA34"/>
    <mergeCell ref="K23:L23"/>
    <mergeCell ref="Q23:R23"/>
    <mergeCell ref="K27:L27"/>
    <mergeCell ref="Q27:R27"/>
    <mergeCell ref="J34:L34"/>
    <mergeCell ref="Y52:AA52"/>
    <mergeCell ref="E8:F8"/>
    <mergeCell ref="K8:L8"/>
    <mergeCell ref="Q8:R8"/>
    <mergeCell ref="Z8:AA8"/>
    <mergeCell ref="D47:F47"/>
    <mergeCell ref="J47:L47"/>
    <mergeCell ref="P47:R47"/>
    <mergeCell ref="Y47:AA47"/>
    <mergeCell ref="K10:L10"/>
    <mergeCell ref="Q10:R10"/>
    <mergeCell ref="K12:L12"/>
    <mergeCell ref="Q12:R12"/>
    <mergeCell ref="I33:L33"/>
    <mergeCell ref="K17:L17"/>
    <mergeCell ref="Q17:R17"/>
    <mergeCell ref="Y42:AA42"/>
    <mergeCell ref="K43:L43"/>
    <mergeCell ref="Q43:R43"/>
    <mergeCell ref="Z43:AA43"/>
    <mergeCell ref="E48:F48"/>
    <mergeCell ref="K48:L48"/>
    <mergeCell ref="Q48:R48"/>
    <mergeCell ref="Z48:AA48"/>
    <mergeCell ref="Q35:R35"/>
    <mergeCell ref="J39:L39"/>
    <mergeCell ref="K40:L40"/>
    <mergeCell ref="J42:L42"/>
    <mergeCell ref="P42:R42"/>
    <mergeCell ref="K35:L35"/>
    <mergeCell ref="K37:L37"/>
    <mergeCell ref="Q37:R37"/>
    <mergeCell ref="B62:F62"/>
    <mergeCell ref="G62:K62"/>
    <mergeCell ref="AB62:AC62"/>
    <mergeCell ref="AB55:AC55"/>
    <mergeCell ref="O46:R46"/>
    <mergeCell ref="X46:AA46"/>
    <mergeCell ref="AB56:AC56"/>
    <mergeCell ref="A61:L61"/>
    <mergeCell ref="AB61:AC61"/>
    <mergeCell ref="E53:F53"/>
    <mergeCell ref="K53:L53"/>
    <mergeCell ref="Q53:R53"/>
    <mergeCell ref="Z53:AA53"/>
    <mergeCell ref="D52:F52"/>
    <mergeCell ref="J52:L52"/>
    <mergeCell ref="P52:R52"/>
  </mergeCells>
  <pageMargins left="0" right="0.39370078740157483" top="0.59055118110236227" bottom="0.39370078740157483" header="0.31496062992125984" footer="0.31496062992125984"/>
  <pageSetup paperSize="9" orientation="landscape" horizontalDpi="4294967293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opLeftCell="A46" workbookViewId="0">
      <selection activeCell="I49" sqref="I49:L49"/>
    </sheetView>
  </sheetViews>
  <sheetFormatPr defaultRowHeight="14.5" x14ac:dyDescent="0.35"/>
  <cols>
    <col min="1" max="1" width="2.81640625" style="47" customWidth="1"/>
    <col min="2" max="2" width="2.81640625" style="57" customWidth="1"/>
    <col min="3" max="5" width="2.81640625" style="47" customWidth="1"/>
    <col min="6" max="6" width="20.6328125" style="47" customWidth="1"/>
    <col min="7" max="11" width="2.81640625" style="47" customWidth="1"/>
    <col min="12" max="12" width="15.6328125" style="47" customWidth="1"/>
    <col min="13" max="13" width="15.6328125" style="88" customWidth="1"/>
    <col min="14" max="15" width="23.1796875" customWidth="1"/>
  </cols>
  <sheetData>
    <row r="1" spans="1:15" s="3" customFormat="1" ht="15.5" x14ac:dyDescent="0.35">
      <c r="A1" s="235" t="s">
        <v>215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</row>
    <row r="3" spans="1:15" ht="14.5" customHeight="1" x14ac:dyDescent="0.35">
      <c r="A3" s="239" t="s">
        <v>59</v>
      </c>
      <c r="B3" s="239"/>
      <c r="C3" s="239"/>
      <c r="D3" s="239"/>
      <c r="E3" s="239"/>
      <c r="F3" s="239"/>
      <c r="G3" s="245" t="s">
        <v>1</v>
      </c>
      <c r="H3" s="245"/>
      <c r="I3" s="245"/>
      <c r="J3" s="245"/>
      <c r="K3" s="245"/>
      <c r="L3" s="245"/>
      <c r="M3" s="242" t="s">
        <v>9</v>
      </c>
      <c r="N3" s="201" t="s">
        <v>3</v>
      </c>
      <c r="O3" s="201" t="s">
        <v>26</v>
      </c>
    </row>
    <row r="4" spans="1:15" s="7" customFormat="1" ht="14.5" customHeight="1" x14ac:dyDescent="0.35">
      <c r="A4" s="239"/>
      <c r="B4" s="239"/>
      <c r="C4" s="239"/>
      <c r="D4" s="239"/>
      <c r="E4" s="239"/>
      <c r="F4" s="239"/>
      <c r="G4" s="245"/>
      <c r="H4" s="245"/>
      <c r="I4" s="245"/>
      <c r="J4" s="245"/>
      <c r="K4" s="245"/>
      <c r="L4" s="245"/>
      <c r="M4" s="243"/>
      <c r="N4" s="201"/>
      <c r="O4" s="201"/>
    </row>
    <row r="5" spans="1:15" s="31" customFormat="1" ht="38.5" customHeight="1" x14ac:dyDescent="0.35">
      <c r="A5" s="56" t="s">
        <v>51</v>
      </c>
      <c r="B5" s="240" t="s">
        <v>85</v>
      </c>
      <c r="C5" s="240"/>
      <c r="D5" s="240"/>
      <c r="E5" s="240"/>
      <c r="F5" s="241"/>
      <c r="G5" s="48" t="s">
        <v>51</v>
      </c>
      <c r="H5" s="49" t="s">
        <v>86</v>
      </c>
      <c r="I5" s="49"/>
      <c r="J5" s="49"/>
      <c r="K5" s="49"/>
      <c r="L5" s="55"/>
      <c r="M5" s="84" t="s">
        <v>88</v>
      </c>
      <c r="N5" s="21"/>
      <c r="O5" s="21"/>
    </row>
    <row r="6" spans="1:15" s="31" customFormat="1" ht="26" customHeight="1" x14ac:dyDescent="0.35">
      <c r="A6" s="48"/>
      <c r="B6" s="58" t="s">
        <v>52</v>
      </c>
      <c r="C6" s="219" t="s">
        <v>87</v>
      </c>
      <c r="D6" s="219"/>
      <c r="E6" s="219"/>
      <c r="F6" s="220"/>
      <c r="G6" s="48"/>
      <c r="H6" s="49" t="s">
        <v>52</v>
      </c>
      <c r="I6" s="219" t="s">
        <v>89</v>
      </c>
      <c r="J6" s="219"/>
      <c r="K6" s="219"/>
      <c r="L6" s="220"/>
      <c r="M6" s="85" t="s">
        <v>88</v>
      </c>
      <c r="N6" s="21"/>
      <c r="O6" s="21"/>
    </row>
    <row r="7" spans="1:15" s="31" customFormat="1" ht="35" customHeight="1" x14ac:dyDescent="0.35">
      <c r="A7" s="48"/>
      <c r="B7" s="59"/>
      <c r="C7" s="50"/>
      <c r="D7" s="224" t="s">
        <v>90</v>
      </c>
      <c r="E7" s="224"/>
      <c r="F7" s="225"/>
      <c r="G7" s="48"/>
      <c r="H7" s="50"/>
      <c r="I7" s="49"/>
      <c r="J7" s="219" t="s">
        <v>91</v>
      </c>
      <c r="K7" s="219"/>
      <c r="L7" s="220"/>
      <c r="M7" s="85" t="s">
        <v>92</v>
      </c>
      <c r="N7" s="21"/>
      <c r="O7" s="21"/>
    </row>
    <row r="8" spans="1:15" s="31" customFormat="1" ht="46.5" customHeight="1" x14ac:dyDescent="0.35">
      <c r="A8" s="48"/>
      <c r="B8" s="59"/>
      <c r="C8" s="50"/>
      <c r="D8" s="50"/>
      <c r="E8" s="219" t="s">
        <v>93</v>
      </c>
      <c r="F8" s="220"/>
      <c r="G8" s="48"/>
      <c r="H8" s="50"/>
      <c r="I8" s="50"/>
      <c r="J8" s="49"/>
      <c r="K8" s="219" t="s">
        <v>94</v>
      </c>
      <c r="L8" s="220"/>
      <c r="M8" s="85" t="s">
        <v>92</v>
      </c>
      <c r="N8" s="21"/>
      <c r="O8" s="21"/>
    </row>
    <row r="9" spans="1:15" s="31" customFormat="1" ht="34.5" x14ac:dyDescent="0.35">
      <c r="A9" s="48"/>
      <c r="B9" s="59"/>
      <c r="C9" s="50"/>
      <c r="D9" s="50"/>
      <c r="E9" s="50"/>
      <c r="F9" s="51" t="s">
        <v>95</v>
      </c>
      <c r="G9" s="48"/>
      <c r="H9" s="50"/>
      <c r="I9" s="50"/>
      <c r="J9" s="50"/>
      <c r="K9" s="49"/>
      <c r="L9" s="51" t="s">
        <v>96</v>
      </c>
      <c r="M9" s="85" t="s">
        <v>281</v>
      </c>
      <c r="N9" s="21"/>
      <c r="O9" s="21"/>
    </row>
    <row r="10" spans="1:15" s="31" customFormat="1" ht="46" x14ac:dyDescent="0.35">
      <c r="A10" s="48"/>
      <c r="B10" s="59"/>
      <c r="C10" s="98"/>
      <c r="D10" s="98"/>
      <c r="E10" s="98"/>
      <c r="F10" s="51" t="s">
        <v>279</v>
      </c>
      <c r="G10" s="48"/>
      <c r="H10" s="98"/>
      <c r="I10" s="98"/>
      <c r="J10" s="98"/>
      <c r="K10" s="49"/>
      <c r="L10" s="51" t="s">
        <v>280</v>
      </c>
      <c r="M10" s="85" t="s">
        <v>153</v>
      </c>
      <c r="N10" s="21"/>
      <c r="O10" s="21"/>
    </row>
    <row r="11" spans="1:15" s="31" customFormat="1" ht="46.5" customHeight="1" x14ac:dyDescent="0.35">
      <c r="A11" s="48"/>
      <c r="B11" s="59"/>
      <c r="C11" s="80"/>
      <c r="D11" s="80"/>
      <c r="E11" s="219" t="s">
        <v>98</v>
      </c>
      <c r="F11" s="220"/>
      <c r="G11" s="48"/>
      <c r="H11" s="80"/>
      <c r="I11" s="80"/>
      <c r="J11" s="49"/>
      <c r="K11" s="219" t="s">
        <v>99</v>
      </c>
      <c r="L11" s="220"/>
      <c r="M11" s="85" t="s">
        <v>92</v>
      </c>
      <c r="N11" s="21"/>
      <c r="O11" s="21"/>
    </row>
    <row r="12" spans="1:15" s="31" customFormat="1" ht="34.5" x14ac:dyDescent="0.35">
      <c r="A12" s="48"/>
      <c r="B12" s="59"/>
      <c r="C12" s="80"/>
      <c r="D12" s="80"/>
      <c r="E12" s="80"/>
      <c r="F12" s="51" t="s">
        <v>100</v>
      </c>
      <c r="G12" s="48"/>
      <c r="H12" s="80"/>
      <c r="I12" s="80"/>
      <c r="J12" s="80"/>
      <c r="K12" s="49"/>
      <c r="L12" s="51" t="s">
        <v>101</v>
      </c>
      <c r="M12" s="85" t="s">
        <v>104</v>
      </c>
      <c r="N12" s="21"/>
      <c r="O12" s="21"/>
    </row>
    <row r="13" spans="1:15" s="31" customFormat="1" ht="46.5" customHeight="1" x14ac:dyDescent="0.35">
      <c r="A13" s="48"/>
      <c r="B13" s="59"/>
      <c r="C13" s="80"/>
      <c r="D13" s="80"/>
      <c r="E13" s="219" t="s">
        <v>102</v>
      </c>
      <c r="F13" s="220"/>
      <c r="G13" s="48"/>
      <c r="H13" s="80"/>
      <c r="I13" s="80"/>
      <c r="J13" s="49"/>
      <c r="K13" s="219" t="s">
        <v>103</v>
      </c>
      <c r="L13" s="220"/>
      <c r="M13" s="85" t="s">
        <v>92</v>
      </c>
      <c r="N13" s="21"/>
      <c r="O13" s="21"/>
    </row>
    <row r="14" spans="1:15" s="31" customFormat="1" ht="57.5" x14ac:dyDescent="0.35">
      <c r="A14" s="48"/>
      <c r="B14" s="59"/>
      <c r="C14" s="80"/>
      <c r="D14" s="80"/>
      <c r="E14" s="80"/>
      <c r="F14" s="51" t="s">
        <v>105</v>
      </c>
      <c r="G14" s="48"/>
      <c r="H14" s="80"/>
      <c r="I14" s="80"/>
      <c r="J14" s="80"/>
      <c r="K14" s="49"/>
      <c r="L14" s="51" t="s">
        <v>112</v>
      </c>
      <c r="M14" s="85" t="s">
        <v>104</v>
      </c>
      <c r="N14" s="21"/>
      <c r="O14" s="21"/>
    </row>
    <row r="15" spans="1:15" s="31" customFormat="1" ht="34.5" x14ac:dyDescent="0.35">
      <c r="A15" s="48"/>
      <c r="B15" s="59"/>
      <c r="C15" s="50"/>
      <c r="D15" s="50"/>
      <c r="E15" s="50"/>
      <c r="F15" s="51" t="s">
        <v>106</v>
      </c>
      <c r="G15" s="48"/>
      <c r="H15" s="50"/>
      <c r="I15" s="50"/>
      <c r="J15" s="50"/>
      <c r="K15" s="50"/>
      <c r="L15" s="51" t="s">
        <v>111</v>
      </c>
      <c r="M15" s="85" t="s">
        <v>104</v>
      </c>
      <c r="N15" s="21"/>
      <c r="O15" s="21"/>
    </row>
    <row r="16" spans="1:15" s="31" customFormat="1" ht="46" x14ac:dyDescent="0.35">
      <c r="A16" s="48"/>
      <c r="B16" s="59"/>
      <c r="C16" s="50"/>
      <c r="D16" s="50"/>
      <c r="E16" s="50"/>
      <c r="F16" s="51" t="s">
        <v>107</v>
      </c>
      <c r="G16" s="48"/>
      <c r="H16" s="50"/>
      <c r="I16" s="50"/>
      <c r="J16" s="50"/>
      <c r="K16" s="50"/>
      <c r="L16" s="51" t="s">
        <v>110</v>
      </c>
      <c r="M16" s="85" t="s">
        <v>104</v>
      </c>
      <c r="N16" s="21"/>
      <c r="O16" s="21"/>
    </row>
    <row r="17" spans="1:15" s="31" customFormat="1" ht="46" x14ac:dyDescent="0.35">
      <c r="A17" s="48"/>
      <c r="B17" s="59"/>
      <c r="C17" s="50"/>
      <c r="D17" s="50"/>
      <c r="E17" s="50"/>
      <c r="F17" s="51" t="s">
        <v>108</v>
      </c>
      <c r="G17" s="48"/>
      <c r="H17" s="50"/>
      <c r="I17" s="50"/>
      <c r="J17" s="50"/>
      <c r="K17" s="50"/>
      <c r="L17" s="51" t="s">
        <v>109</v>
      </c>
      <c r="M17" s="85" t="s">
        <v>104</v>
      </c>
      <c r="N17" s="21"/>
      <c r="O17" s="21"/>
    </row>
    <row r="18" spans="1:15" s="31" customFormat="1" ht="46.5" customHeight="1" x14ac:dyDescent="0.35">
      <c r="A18" s="48"/>
      <c r="B18" s="59"/>
      <c r="C18" s="80"/>
      <c r="D18" s="80"/>
      <c r="E18" s="219" t="s">
        <v>113</v>
      </c>
      <c r="F18" s="220"/>
      <c r="G18" s="48"/>
      <c r="H18" s="80"/>
      <c r="I18" s="80"/>
      <c r="J18" s="49"/>
      <c r="K18" s="219" t="s">
        <v>114</v>
      </c>
      <c r="L18" s="220"/>
      <c r="M18" s="85" t="s">
        <v>92</v>
      </c>
      <c r="N18" s="21"/>
      <c r="O18" s="21"/>
    </row>
    <row r="19" spans="1:15" s="31" customFormat="1" ht="46" x14ac:dyDescent="0.35">
      <c r="A19" s="48"/>
      <c r="B19" s="59"/>
      <c r="C19" s="80"/>
      <c r="D19" s="80"/>
      <c r="E19" s="80"/>
      <c r="F19" s="51" t="s">
        <v>115</v>
      </c>
      <c r="G19" s="48"/>
      <c r="H19" s="80"/>
      <c r="I19" s="80"/>
      <c r="J19" s="80"/>
      <c r="K19" s="49"/>
      <c r="L19" s="51" t="s">
        <v>116</v>
      </c>
      <c r="M19" s="85" t="s">
        <v>125</v>
      </c>
      <c r="N19" s="21"/>
      <c r="O19" s="21"/>
    </row>
    <row r="20" spans="1:15" s="31" customFormat="1" ht="57.5" x14ac:dyDescent="0.35">
      <c r="A20" s="48"/>
      <c r="B20" s="59"/>
      <c r="C20" s="80"/>
      <c r="D20" s="80"/>
      <c r="E20" s="80"/>
      <c r="F20" s="51" t="s">
        <v>117</v>
      </c>
      <c r="G20" s="48"/>
      <c r="H20" s="80"/>
      <c r="I20" s="80"/>
      <c r="J20" s="80"/>
      <c r="K20" s="49"/>
      <c r="L20" s="51" t="s">
        <v>118</v>
      </c>
      <c r="M20" s="85" t="s">
        <v>125</v>
      </c>
      <c r="N20" s="21"/>
      <c r="O20" s="21"/>
    </row>
    <row r="21" spans="1:15" s="31" customFormat="1" ht="34.5" x14ac:dyDescent="0.35">
      <c r="A21" s="48"/>
      <c r="B21" s="59"/>
      <c r="C21" s="80"/>
      <c r="D21" s="80"/>
      <c r="E21" s="80"/>
      <c r="F21" s="51" t="s">
        <v>119</v>
      </c>
      <c r="G21" s="48"/>
      <c r="H21" s="80"/>
      <c r="I21" s="80"/>
      <c r="J21" s="80"/>
      <c r="K21" s="80"/>
      <c r="L21" s="51" t="s">
        <v>120</v>
      </c>
      <c r="M21" s="85" t="s">
        <v>125</v>
      </c>
      <c r="N21" s="21"/>
      <c r="O21" s="21"/>
    </row>
    <row r="22" spans="1:15" s="31" customFormat="1" ht="34.5" x14ac:dyDescent="0.35">
      <c r="A22" s="48"/>
      <c r="B22" s="59"/>
      <c r="C22" s="80"/>
      <c r="D22" s="80"/>
      <c r="E22" s="80"/>
      <c r="F22" s="51" t="s">
        <v>121</v>
      </c>
      <c r="G22" s="48"/>
      <c r="H22" s="80"/>
      <c r="I22" s="80"/>
      <c r="J22" s="80"/>
      <c r="K22" s="80"/>
      <c r="L22" s="51" t="s">
        <v>122</v>
      </c>
      <c r="M22" s="85" t="s">
        <v>125</v>
      </c>
      <c r="N22" s="21"/>
      <c r="O22" s="21"/>
    </row>
    <row r="23" spans="1:15" s="31" customFormat="1" ht="46" x14ac:dyDescent="0.35">
      <c r="A23" s="48"/>
      <c r="B23" s="59"/>
      <c r="C23" s="80"/>
      <c r="D23" s="80"/>
      <c r="E23" s="80"/>
      <c r="F23" s="51" t="s">
        <v>123</v>
      </c>
      <c r="G23" s="48"/>
      <c r="H23" s="80"/>
      <c r="I23" s="80"/>
      <c r="J23" s="80"/>
      <c r="K23" s="80"/>
      <c r="L23" s="51" t="s">
        <v>124</v>
      </c>
      <c r="M23" s="85" t="s">
        <v>125</v>
      </c>
      <c r="N23" s="21"/>
      <c r="O23" s="21"/>
    </row>
    <row r="24" spans="1:15" s="31" customFormat="1" ht="46.5" customHeight="1" x14ac:dyDescent="0.35">
      <c r="A24" s="48"/>
      <c r="B24" s="59"/>
      <c r="C24" s="80"/>
      <c r="D24" s="80"/>
      <c r="E24" s="219" t="s">
        <v>126</v>
      </c>
      <c r="F24" s="220"/>
      <c r="G24" s="48"/>
      <c r="H24" s="80"/>
      <c r="I24" s="80"/>
      <c r="J24" s="49"/>
      <c r="K24" s="219" t="s">
        <v>127</v>
      </c>
      <c r="L24" s="220"/>
      <c r="M24" s="85" t="s">
        <v>92</v>
      </c>
      <c r="N24" s="21"/>
      <c r="O24" s="21"/>
    </row>
    <row r="25" spans="1:15" s="31" customFormat="1" ht="34.5" x14ac:dyDescent="0.35">
      <c r="A25" s="48"/>
      <c r="B25" s="59"/>
      <c r="C25" s="80"/>
      <c r="D25" s="80"/>
      <c r="E25" s="80"/>
      <c r="F25" s="51" t="s">
        <v>128</v>
      </c>
      <c r="G25" s="48"/>
      <c r="H25" s="80"/>
      <c r="I25" s="80"/>
      <c r="J25" s="80"/>
      <c r="K25" s="49"/>
      <c r="L25" s="51" t="s">
        <v>129</v>
      </c>
      <c r="M25" s="85" t="s">
        <v>134</v>
      </c>
      <c r="N25" s="21"/>
      <c r="O25" s="21"/>
    </row>
    <row r="26" spans="1:15" s="31" customFormat="1" ht="57.5" x14ac:dyDescent="0.35">
      <c r="A26" s="48"/>
      <c r="B26" s="59"/>
      <c r="C26" s="80"/>
      <c r="D26" s="80"/>
      <c r="E26" s="80"/>
      <c r="F26" s="51" t="s">
        <v>130</v>
      </c>
      <c r="G26" s="48"/>
      <c r="H26" s="80"/>
      <c r="I26" s="80"/>
      <c r="J26" s="80"/>
      <c r="K26" s="49"/>
      <c r="L26" s="51" t="s">
        <v>131</v>
      </c>
      <c r="M26" s="85" t="s">
        <v>134</v>
      </c>
      <c r="N26" s="21"/>
      <c r="O26" s="21"/>
    </row>
    <row r="27" spans="1:15" s="31" customFormat="1" ht="46" x14ac:dyDescent="0.35">
      <c r="A27" s="48"/>
      <c r="B27" s="59"/>
      <c r="C27" s="80"/>
      <c r="D27" s="80"/>
      <c r="E27" s="80"/>
      <c r="F27" s="51" t="s">
        <v>132</v>
      </c>
      <c r="G27" s="48"/>
      <c r="H27" s="80"/>
      <c r="I27" s="80"/>
      <c r="J27" s="80"/>
      <c r="K27" s="49"/>
      <c r="L27" s="51" t="s">
        <v>133</v>
      </c>
      <c r="M27" s="85" t="s">
        <v>134</v>
      </c>
      <c r="N27" s="21"/>
      <c r="O27" s="21"/>
    </row>
    <row r="28" spans="1:15" s="31" customFormat="1" ht="46.5" customHeight="1" x14ac:dyDescent="0.35">
      <c r="A28" s="48"/>
      <c r="B28" s="59"/>
      <c r="C28" s="80"/>
      <c r="D28" s="80"/>
      <c r="E28" s="219" t="s">
        <v>135</v>
      </c>
      <c r="F28" s="220"/>
      <c r="G28" s="48"/>
      <c r="H28" s="80"/>
      <c r="I28" s="80"/>
      <c r="J28" s="49"/>
      <c r="K28" s="219" t="s">
        <v>136</v>
      </c>
      <c r="L28" s="220"/>
      <c r="M28" s="85" t="s">
        <v>92</v>
      </c>
      <c r="N28" s="21"/>
      <c r="O28" s="21"/>
    </row>
    <row r="29" spans="1:15" s="31" customFormat="1" ht="57.5" x14ac:dyDescent="0.35">
      <c r="A29" s="48"/>
      <c r="B29" s="59"/>
      <c r="C29" s="98"/>
      <c r="D29" s="98"/>
      <c r="E29" s="98"/>
      <c r="F29" s="51" t="s">
        <v>137</v>
      </c>
      <c r="G29" s="48"/>
      <c r="H29" s="98"/>
      <c r="I29" s="98"/>
      <c r="J29" s="98"/>
      <c r="K29" s="49"/>
      <c r="L29" s="51" t="s">
        <v>144</v>
      </c>
      <c r="M29" s="85" t="s">
        <v>125</v>
      </c>
      <c r="N29" s="21"/>
      <c r="O29" s="21"/>
    </row>
    <row r="30" spans="1:15" s="31" customFormat="1" ht="69" x14ac:dyDescent="0.35">
      <c r="A30" s="48"/>
      <c r="B30" s="59"/>
      <c r="C30" s="80"/>
      <c r="D30" s="80"/>
      <c r="E30" s="80"/>
      <c r="F30" s="51" t="s">
        <v>282</v>
      </c>
      <c r="G30" s="48"/>
      <c r="H30" s="80"/>
      <c r="I30" s="80"/>
      <c r="J30" s="80"/>
      <c r="K30" s="49"/>
      <c r="L30" s="51" t="s">
        <v>283</v>
      </c>
      <c r="M30" s="85" t="s">
        <v>125</v>
      </c>
      <c r="N30" s="21"/>
      <c r="O30" s="21"/>
    </row>
    <row r="31" spans="1:15" s="31" customFormat="1" ht="34.5" x14ac:dyDescent="0.35">
      <c r="A31" s="48"/>
      <c r="B31" s="59"/>
      <c r="C31" s="80"/>
      <c r="D31" s="80"/>
      <c r="E31" s="80"/>
      <c r="F31" s="51" t="s">
        <v>138</v>
      </c>
      <c r="G31" s="48"/>
      <c r="H31" s="80"/>
      <c r="I31" s="80"/>
      <c r="J31" s="80"/>
      <c r="K31" s="49"/>
      <c r="L31" s="51" t="s">
        <v>143</v>
      </c>
      <c r="M31" s="85" t="s">
        <v>125</v>
      </c>
      <c r="N31" s="21"/>
      <c r="O31" s="21"/>
    </row>
    <row r="32" spans="1:15" s="31" customFormat="1" ht="46" x14ac:dyDescent="0.35">
      <c r="A32" s="48"/>
      <c r="B32" s="59"/>
      <c r="C32" s="80"/>
      <c r="D32" s="80"/>
      <c r="E32" s="80"/>
      <c r="F32" s="51" t="s">
        <v>139</v>
      </c>
      <c r="G32" s="48"/>
      <c r="H32" s="80"/>
      <c r="I32" s="80"/>
      <c r="J32" s="80"/>
      <c r="K32" s="49"/>
      <c r="L32" s="51" t="s">
        <v>142</v>
      </c>
      <c r="M32" s="85" t="s">
        <v>125</v>
      </c>
      <c r="N32" s="21"/>
      <c r="O32" s="21"/>
    </row>
    <row r="33" spans="1:15" s="31" customFormat="1" ht="57.5" x14ac:dyDescent="0.35">
      <c r="A33" s="48"/>
      <c r="B33" s="59"/>
      <c r="C33" s="80"/>
      <c r="D33" s="80"/>
      <c r="E33" s="80"/>
      <c r="F33" s="51" t="s">
        <v>140</v>
      </c>
      <c r="G33" s="48"/>
      <c r="H33" s="80"/>
      <c r="I33" s="80"/>
      <c r="J33" s="80"/>
      <c r="K33" s="49"/>
      <c r="L33" s="51" t="s">
        <v>141</v>
      </c>
      <c r="M33" s="85" t="s">
        <v>125</v>
      </c>
      <c r="N33" s="21"/>
      <c r="O33" s="21"/>
    </row>
    <row r="34" spans="1:15" s="31" customFormat="1" ht="34.5" customHeight="1" x14ac:dyDescent="0.35">
      <c r="A34" s="48"/>
      <c r="B34" s="58" t="s">
        <v>53</v>
      </c>
      <c r="C34" s="219" t="s">
        <v>146</v>
      </c>
      <c r="D34" s="219"/>
      <c r="E34" s="219"/>
      <c r="F34" s="220"/>
      <c r="G34" s="48"/>
      <c r="H34" s="58" t="s">
        <v>53</v>
      </c>
      <c r="I34" s="219" t="s">
        <v>145</v>
      </c>
      <c r="J34" s="219"/>
      <c r="K34" s="219"/>
      <c r="L34" s="220"/>
      <c r="M34" s="85" t="s">
        <v>88</v>
      </c>
      <c r="N34" s="21"/>
      <c r="O34" s="21"/>
    </row>
    <row r="35" spans="1:15" s="31" customFormat="1" ht="26" customHeight="1" x14ac:dyDescent="0.35">
      <c r="A35" s="48"/>
      <c r="B35" s="59"/>
      <c r="C35" s="50"/>
      <c r="D35" s="224" t="s">
        <v>147</v>
      </c>
      <c r="E35" s="224"/>
      <c r="F35" s="225"/>
      <c r="G35" s="48"/>
      <c r="H35" s="50"/>
      <c r="I35" s="49"/>
      <c r="J35" s="219" t="s">
        <v>148</v>
      </c>
      <c r="K35" s="219"/>
      <c r="L35" s="220"/>
      <c r="M35" s="85" t="s">
        <v>92</v>
      </c>
      <c r="N35" s="21"/>
      <c r="O35" s="21"/>
    </row>
    <row r="36" spans="1:15" s="31" customFormat="1" ht="37" customHeight="1" x14ac:dyDescent="0.35">
      <c r="A36" s="48"/>
      <c r="B36" s="59"/>
      <c r="C36" s="50"/>
      <c r="D36" s="50"/>
      <c r="E36" s="219" t="s">
        <v>149</v>
      </c>
      <c r="F36" s="220"/>
      <c r="G36" s="48"/>
      <c r="H36" s="50"/>
      <c r="I36" s="50"/>
      <c r="J36" s="49"/>
      <c r="K36" s="219" t="s">
        <v>150</v>
      </c>
      <c r="L36" s="220"/>
      <c r="M36" s="85" t="s">
        <v>287</v>
      </c>
      <c r="N36" s="21"/>
      <c r="O36" s="21"/>
    </row>
    <row r="37" spans="1:15" s="31" customFormat="1" ht="46" x14ac:dyDescent="0.35">
      <c r="A37" s="48"/>
      <c r="B37" s="59"/>
      <c r="C37" s="50"/>
      <c r="D37" s="50"/>
      <c r="E37" s="50"/>
      <c r="F37" s="51" t="s">
        <v>151</v>
      </c>
      <c r="G37" s="48"/>
      <c r="H37" s="50"/>
      <c r="I37" s="50"/>
      <c r="J37" s="50"/>
      <c r="K37" s="49"/>
      <c r="L37" s="51" t="s">
        <v>152</v>
      </c>
      <c r="M37" s="85" t="s">
        <v>153</v>
      </c>
      <c r="N37" s="21"/>
      <c r="O37" s="21"/>
    </row>
    <row r="38" spans="1:15" s="31" customFormat="1" ht="24" customHeight="1" x14ac:dyDescent="0.35">
      <c r="A38" s="48"/>
      <c r="B38" s="59"/>
      <c r="C38" s="80"/>
      <c r="D38" s="80"/>
      <c r="E38" s="219" t="s">
        <v>156</v>
      </c>
      <c r="F38" s="220"/>
      <c r="G38" s="48"/>
      <c r="H38" s="80"/>
      <c r="I38" s="80"/>
      <c r="J38" s="49"/>
      <c r="K38" s="219" t="s">
        <v>157</v>
      </c>
      <c r="L38" s="220"/>
      <c r="M38" s="85" t="s">
        <v>158</v>
      </c>
      <c r="N38" s="21"/>
      <c r="O38" s="21"/>
    </row>
    <row r="39" spans="1:15" s="31" customFormat="1" ht="92" x14ac:dyDescent="0.35">
      <c r="A39" s="48"/>
      <c r="B39" s="59"/>
      <c r="C39" s="80"/>
      <c r="D39" s="80"/>
      <c r="E39" s="80"/>
      <c r="F39" s="51" t="s">
        <v>154</v>
      </c>
      <c r="G39" s="48"/>
      <c r="H39" s="80"/>
      <c r="I39" s="80"/>
      <c r="J39" s="80"/>
      <c r="K39" s="49"/>
      <c r="L39" s="51" t="s">
        <v>155</v>
      </c>
      <c r="M39" s="85" t="s">
        <v>153</v>
      </c>
      <c r="N39" s="21"/>
      <c r="O39" s="21"/>
    </row>
    <row r="40" spans="1:15" s="31" customFormat="1" ht="24" customHeight="1" x14ac:dyDescent="0.35">
      <c r="A40" s="48"/>
      <c r="B40" s="59"/>
      <c r="C40" s="80"/>
      <c r="D40" s="80"/>
      <c r="E40" s="219" t="s">
        <v>159</v>
      </c>
      <c r="F40" s="220"/>
      <c r="G40" s="48"/>
      <c r="H40" s="80"/>
      <c r="I40" s="80"/>
      <c r="J40" s="49"/>
      <c r="K40" s="219" t="s">
        <v>160</v>
      </c>
      <c r="L40" s="220"/>
      <c r="M40" s="85" t="s">
        <v>163</v>
      </c>
      <c r="N40" s="21"/>
      <c r="O40" s="21"/>
    </row>
    <row r="41" spans="1:15" s="31" customFormat="1" ht="46" x14ac:dyDescent="0.35">
      <c r="A41" s="48"/>
      <c r="B41" s="59"/>
      <c r="C41" s="80"/>
      <c r="D41" s="80"/>
      <c r="E41" s="80"/>
      <c r="F41" s="51" t="s">
        <v>161</v>
      </c>
      <c r="G41" s="48"/>
      <c r="H41" s="80"/>
      <c r="I41" s="80"/>
      <c r="J41" s="80"/>
      <c r="K41" s="49"/>
      <c r="L41" s="51" t="s">
        <v>162</v>
      </c>
      <c r="M41" s="85" t="s">
        <v>134</v>
      </c>
      <c r="N41" s="21"/>
      <c r="O41" s="21"/>
    </row>
    <row r="42" spans="1:15" s="31" customFormat="1" ht="38" customHeight="1" x14ac:dyDescent="0.35">
      <c r="A42" s="48"/>
      <c r="B42" s="59"/>
      <c r="C42" s="80"/>
      <c r="D42" s="224" t="s">
        <v>172</v>
      </c>
      <c r="E42" s="224"/>
      <c r="F42" s="225"/>
      <c r="G42" s="48"/>
      <c r="H42" s="80"/>
      <c r="I42" s="49"/>
      <c r="J42" s="219" t="s">
        <v>173</v>
      </c>
      <c r="K42" s="219"/>
      <c r="L42" s="220"/>
      <c r="M42" s="85" t="s">
        <v>134</v>
      </c>
      <c r="N42" s="21"/>
      <c r="O42" s="21"/>
    </row>
    <row r="43" spans="1:15" s="31" customFormat="1" ht="25.5" customHeight="1" x14ac:dyDescent="0.35">
      <c r="A43" s="48"/>
      <c r="B43" s="59"/>
      <c r="C43" s="80"/>
      <c r="D43" s="80"/>
      <c r="E43" s="219" t="s">
        <v>174</v>
      </c>
      <c r="F43" s="220"/>
      <c r="G43" s="48"/>
      <c r="H43" s="80"/>
      <c r="I43" s="80"/>
      <c r="J43" s="49"/>
      <c r="K43" s="219" t="s">
        <v>175</v>
      </c>
      <c r="L43" s="220"/>
      <c r="M43" s="85" t="s">
        <v>178</v>
      </c>
      <c r="N43" s="21"/>
      <c r="O43" s="21"/>
    </row>
    <row r="44" spans="1:15" s="31" customFormat="1" ht="92" x14ac:dyDescent="0.35">
      <c r="A44" s="48"/>
      <c r="B44" s="59"/>
      <c r="C44" s="80"/>
      <c r="D44" s="80"/>
      <c r="E44" s="80"/>
      <c r="F44" s="51" t="s">
        <v>176</v>
      </c>
      <c r="G44" s="48"/>
      <c r="H44" s="80"/>
      <c r="I44" s="80"/>
      <c r="J44" s="80"/>
      <c r="K44" s="49"/>
      <c r="L44" s="51" t="s">
        <v>177</v>
      </c>
      <c r="M44" s="85" t="s">
        <v>134</v>
      </c>
      <c r="N44" s="21"/>
      <c r="O44" s="21"/>
    </row>
    <row r="45" spans="1:15" s="31" customFormat="1" ht="53" customHeight="1" x14ac:dyDescent="0.35">
      <c r="A45" s="48"/>
      <c r="B45" s="59"/>
      <c r="C45" s="80"/>
      <c r="D45" s="224" t="s">
        <v>164</v>
      </c>
      <c r="E45" s="224"/>
      <c r="F45" s="225"/>
      <c r="G45" s="48"/>
      <c r="H45" s="80"/>
      <c r="I45" s="49"/>
      <c r="J45" s="219" t="s">
        <v>165</v>
      </c>
      <c r="K45" s="219"/>
      <c r="L45" s="220"/>
      <c r="M45" s="85" t="s">
        <v>92</v>
      </c>
      <c r="N45" s="21"/>
      <c r="O45" s="21"/>
    </row>
    <row r="46" spans="1:15" s="31" customFormat="1" ht="50" customHeight="1" x14ac:dyDescent="0.35">
      <c r="A46" s="48"/>
      <c r="B46" s="59"/>
      <c r="C46" s="80"/>
      <c r="D46" s="80"/>
      <c r="E46" s="219" t="s">
        <v>166</v>
      </c>
      <c r="F46" s="220"/>
      <c r="G46" s="48"/>
      <c r="H46" s="80"/>
      <c r="I46" s="80"/>
      <c r="J46" s="49"/>
      <c r="K46" s="219" t="s">
        <v>167</v>
      </c>
      <c r="L46" s="220"/>
      <c r="M46" s="85" t="s">
        <v>288</v>
      </c>
      <c r="N46" s="21"/>
      <c r="O46" s="21"/>
    </row>
    <row r="47" spans="1:15" s="31" customFormat="1" ht="115" x14ac:dyDescent="0.35">
      <c r="A47" s="48"/>
      <c r="B47" s="59"/>
      <c r="C47" s="80"/>
      <c r="D47" s="80"/>
      <c r="E47" s="80"/>
      <c r="F47" s="51" t="s">
        <v>168</v>
      </c>
      <c r="G47" s="48"/>
      <c r="H47" s="80"/>
      <c r="I47" s="80"/>
      <c r="J47" s="80"/>
      <c r="K47" s="49"/>
      <c r="L47" s="51" t="s">
        <v>169</v>
      </c>
      <c r="M47" s="85" t="s">
        <v>97</v>
      </c>
      <c r="N47" s="21"/>
      <c r="O47" s="21"/>
    </row>
    <row r="48" spans="1:15" s="31" customFormat="1" ht="34.5" x14ac:dyDescent="0.35">
      <c r="A48" s="48"/>
      <c r="B48" s="59"/>
      <c r="C48" s="80"/>
      <c r="D48" s="80"/>
      <c r="E48" s="80"/>
      <c r="F48" s="51" t="s">
        <v>170</v>
      </c>
      <c r="G48" s="48"/>
      <c r="H48" s="80"/>
      <c r="I48" s="80"/>
      <c r="J48" s="80"/>
      <c r="K48" s="49"/>
      <c r="L48" s="51" t="s">
        <v>171</v>
      </c>
      <c r="M48" s="85" t="s">
        <v>153</v>
      </c>
      <c r="N48" s="21"/>
      <c r="O48" s="21"/>
    </row>
    <row r="49" spans="1:15" s="31" customFormat="1" ht="47.5" customHeight="1" x14ac:dyDescent="0.35">
      <c r="A49" s="48"/>
      <c r="B49" s="58" t="s">
        <v>54</v>
      </c>
      <c r="C49" s="219" t="s">
        <v>179</v>
      </c>
      <c r="D49" s="219"/>
      <c r="E49" s="219"/>
      <c r="F49" s="220"/>
      <c r="G49" s="48"/>
      <c r="H49" s="50" t="s">
        <v>54</v>
      </c>
      <c r="I49" s="219" t="s">
        <v>180</v>
      </c>
      <c r="J49" s="219"/>
      <c r="K49" s="219"/>
      <c r="L49" s="220"/>
      <c r="M49" s="85" t="s">
        <v>92</v>
      </c>
      <c r="N49" s="21"/>
      <c r="O49" s="21"/>
    </row>
    <row r="50" spans="1:15" s="31" customFormat="1" ht="47" customHeight="1" x14ac:dyDescent="0.35">
      <c r="A50" s="48"/>
      <c r="B50" s="59"/>
      <c r="C50" s="50"/>
      <c r="D50" s="224" t="s">
        <v>181</v>
      </c>
      <c r="E50" s="224"/>
      <c r="F50" s="225"/>
      <c r="G50" s="48"/>
      <c r="H50" s="50"/>
      <c r="I50" s="49"/>
      <c r="J50" s="219" t="s">
        <v>182</v>
      </c>
      <c r="K50" s="219"/>
      <c r="L50" s="220"/>
      <c r="M50" s="85" t="s">
        <v>92</v>
      </c>
      <c r="N50" s="21"/>
      <c r="O50" s="21"/>
    </row>
    <row r="51" spans="1:15" s="31" customFormat="1" ht="27.5" customHeight="1" x14ac:dyDescent="0.35">
      <c r="A51" s="48"/>
      <c r="B51" s="59"/>
      <c r="C51" s="50"/>
      <c r="D51" s="50"/>
      <c r="E51" s="219" t="s">
        <v>183</v>
      </c>
      <c r="F51" s="220"/>
      <c r="G51" s="48"/>
      <c r="H51" s="50"/>
      <c r="I51" s="50"/>
      <c r="J51" s="49"/>
      <c r="K51" s="219" t="s">
        <v>184</v>
      </c>
      <c r="L51" s="220"/>
      <c r="M51" s="85" t="s">
        <v>178</v>
      </c>
      <c r="N51" s="21"/>
      <c r="O51" s="21"/>
    </row>
    <row r="52" spans="1:15" s="31" customFormat="1" ht="80.5" x14ac:dyDescent="0.35">
      <c r="A52" s="48"/>
      <c r="B52" s="59"/>
      <c r="C52" s="50"/>
      <c r="D52" s="50"/>
      <c r="E52" s="50"/>
      <c r="F52" s="51" t="s">
        <v>185</v>
      </c>
      <c r="G52" s="48"/>
      <c r="H52" s="50"/>
      <c r="I52" s="50"/>
      <c r="J52" s="50"/>
      <c r="K52" s="49"/>
      <c r="L52" s="51" t="s">
        <v>186</v>
      </c>
      <c r="M52" s="85" t="s">
        <v>195</v>
      </c>
      <c r="N52" s="21"/>
      <c r="O52" s="21"/>
    </row>
    <row r="53" spans="1:15" s="31" customFormat="1" ht="34.5" x14ac:dyDescent="0.35">
      <c r="A53" s="48"/>
      <c r="B53" s="59"/>
      <c r="C53" s="50"/>
      <c r="D53" s="50"/>
      <c r="E53" s="50"/>
      <c r="F53" s="51" t="s">
        <v>187</v>
      </c>
      <c r="G53" s="48"/>
      <c r="H53" s="50"/>
      <c r="I53" s="50"/>
      <c r="J53" s="50"/>
      <c r="K53" s="50"/>
      <c r="L53" s="51" t="s">
        <v>188</v>
      </c>
      <c r="M53" s="85" t="s">
        <v>198</v>
      </c>
      <c r="N53" s="21"/>
      <c r="O53" s="21"/>
    </row>
    <row r="54" spans="1:15" s="31" customFormat="1" ht="58" customHeight="1" x14ac:dyDescent="0.35">
      <c r="A54" s="48"/>
      <c r="B54" s="59"/>
      <c r="C54" s="50"/>
      <c r="D54" s="50"/>
      <c r="E54" s="50"/>
      <c r="F54" s="51" t="s">
        <v>189</v>
      </c>
      <c r="G54" s="48"/>
      <c r="H54" s="50"/>
      <c r="I54" s="50"/>
      <c r="J54" s="50"/>
      <c r="K54" s="50"/>
      <c r="L54" s="51" t="s">
        <v>190</v>
      </c>
      <c r="M54" s="85" t="s">
        <v>197</v>
      </c>
      <c r="N54" s="21"/>
      <c r="O54" s="21"/>
    </row>
    <row r="55" spans="1:15" s="31" customFormat="1" ht="26" customHeight="1" x14ac:dyDescent="0.35">
      <c r="A55" s="48"/>
      <c r="B55" s="59"/>
      <c r="C55" s="80"/>
      <c r="D55" s="80"/>
      <c r="E55" s="219" t="s">
        <v>191</v>
      </c>
      <c r="F55" s="220"/>
      <c r="G55" s="48"/>
      <c r="H55" s="80"/>
      <c r="I55" s="80"/>
      <c r="J55" s="49"/>
      <c r="K55" s="219" t="s">
        <v>192</v>
      </c>
      <c r="L55" s="220"/>
      <c r="M55" s="85" t="s">
        <v>196</v>
      </c>
      <c r="N55" s="21"/>
      <c r="O55" s="21"/>
    </row>
    <row r="56" spans="1:15" s="31" customFormat="1" ht="34.5" x14ac:dyDescent="0.35">
      <c r="A56" s="48"/>
      <c r="B56" s="59"/>
      <c r="C56" s="50"/>
      <c r="D56" s="50"/>
      <c r="E56" s="50"/>
      <c r="F56" s="51" t="s">
        <v>194</v>
      </c>
      <c r="G56" s="48"/>
      <c r="H56" s="50"/>
      <c r="I56" s="50"/>
      <c r="J56" s="50"/>
      <c r="K56" s="50"/>
      <c r="L56" s="51" t="s">
        <v>193</v>
      </c>
      <c r="M56" s="85" t="s">
        <v>195</v>
      </c>
      <c r="N56" s="21"/>
      <c r="O56" s="21"/>
    </row>
    <row r="57" spans="1:15" x14ac:dyDescent="0.35">
      <c r="A57" s="52"/>
      <c r="B57" s="60"/>
      <c r="C57" s="52"/>
      <c r="D57" s="52"/>
      <c r="E57" s="52"/>
      <c r="F57" s="53"/>
      <c r="G57" s="52"/>
      <c r="H57" s="52"/>
      <c r="I57" s="52"/>
      <c r="J57" s="52"/>
      <c r="K57" s="52"/>
      <c r="L57" s="53"/>
      <c r="M57" s="86"/>
    </row>
    <row r="58" spans="1:15" x14ac:dyDescent="0.35">
      <c r="A58" s="52"/>
      <c r="B58" s="60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87"/>
      <c r="O58" s="8" t="s">
        <v>49</v>
      </c>
    </row>
    <row r="59" spans="1:15" x14ac:dyDescent="0.35">
      <c r="A59" s="52"/>
      <c r="B59" s="60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87"/>
      <c r="O59" s="8" t="s">
        <v>50</v>
      </c>
    </row>
    <row r="60" spans="1:15" x14ac:dyDescent="0.35">
      <c r="A60" s="52"/>
      <c r="B60" s="60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87"/>
      <c r="O60" s="4"/>
    </row>
    <row r="61" spans="1:15" x14ac:dyDescent="0.35">
      <c r="A61" s="52"/>
      <c r="B61" s="60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87"/>
      <c r="O61" s="4"/>
    </row>
    <row r="62" spans="1:15" x14ac:dyDescent="0.35">
      <c r="A62" s="52"/>
      <c r="B62" s="60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87"/>
      <c r="O62" s="4"/>
    </row>
    <row r="63" spans="1:15" x14ac:dyDescent="0.35">
      <c r="A63" s="52"/>
      <c r="B63" s="60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87"/>
      <c r="O63" s="4"/>
    </row>
    <row r="64" spans="1:15" s="61" customFormat="1" ht="11.5" x14ac:dyDescent="0.25">
      <c r="A64" s="244" t="s">
        <v>48</v>
      </c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107"/>
      <c r="O64" s="62" t="s">
        <v>199</v>
      </c>
    </row>
    <row r="65" spans="1:15" x14ac:dyDescent="0.35">
      <c r="A65" s="236" t="s">
        <v>0</v>
      </c>
      <c r="B65" s="238"/>
      <c r="C65" s="236" t="s">
        <v>6</v>
      </c>
      <c r="D65" s="237"/>
      <c r="E65" s="237"/>
      <c r="F65" s="238"/>
      <c r="G65" s="236" t="s">
        <v>4</v>
      </c>
      <c r="H65" s="237"/>
      <c r="I65" s="237"/>
      <c r="J65" s="237"/>
      <c r="K65" s="237"/>
      <c r="L65" s="238"/>
      <c r="M65" s="100" t="s">
        <v>5</v>
      </c>
      <c r="N65" s="102"/>
      <c r="O65" s="6" t="s">
        <v>200</v>
      </c>
    </row>
    <row r="66" spans="1:15" x14ac:dyDescent="0.35">
      <c r="A66" s="210">
        <v>1</v>
      </c>
      <c r="B66" s="231"/>
      <c r="C66" s="232" t="s">
        <v>201</v>
      </c>
      <c r="D66" s="233"/>
      <c r="E66" s="233"/>
      <c r="F66" s="234"/>
      <c r="G66" s="210" t="s">
        <v>202</v>
      </c>
      <c r="H66" s="211"/>
      <c r="I66" s="211"/>
      <c r="J66" s="211"/>
      <c r="K66" s="211"/>
      <c r="L66" s="231"/>
      <c r="M66" s="101"/>
      <c r="N66" s="103"/>
    </row>
    <row r="67" spans="1:15" x14ac:dyDescent="0.35">
      <c r="A67" s="210">
        <v>2</v>
      </c>
      <c r="B67" s="231"/>
      <c r="C67" s="232" t="s">
        <v>203</v>
      </c>
      <c r="D67" s="233"/>
      <c r="E67" s="233"/>
      <c r="F67" s="234"/>
      <c r="G67" s="210" t="s">
        <v>204</v>
      </c>
      <c r="H67" s="211"/>
      <c r="I67" s="211"/>
      <c r="J67" s="211"/>
      <c r="K67" s="211"/>
      <c r="L67" s="231"/>
      <c r="M67" s="101"/>
      <c r="N67" s="103"/>
    </row>
    <row r="68" spans="1:15" x14ac:dyDescent="0.35">
      <c r="A68" s="210">
        <v>3</v>
      </c>
      <c r="B68" s="231"/>
      <c r="C68" s="232" t="s">
        <v>205</v>
      </c>
      <c r="D68" s="233"/>
      <c r="E68" s="233"/>
      <c r="F68" s="234"/>
      <c r="G68" s="210" t="s">
        <v>206</v>
      </c>
      <c r="H68" s="211"/>
      <c r="I68" s="211"/>
      <c r="J68" s="211"/>
      <c r="K68" s="211"/>
      <c r="L68" s="231"/>
      <c r="M68" s="101"/>
      <c r="N68" s="103"/>
    </row>
    <row r="69" spans="1:15" x14ac:dyDescent="0.35">
      <c r="A69" s="210">
        <v>4</v>
      </c>
      <c r="B69" s="231"/>
      <c r="C69" s="232" t="s">
        <v>207</v>
      </c>
      <c r="D69" s="233"/>
      <c r="E69" s="233"/>
      <c r="F69" s="234"/>
      <c r="G69" s="210" t="s">
        <v>208</v>
      </c>
      <c r="H69" s="211"/>
      <c r="I69" s="211"/>
      <c r="J69" s="211"/>
      <c r="K69" s="211"/>
      <c r="L69" s="231"/>
      <c r="M69" s="101"/>
      <c r="N69" s="103"/>
    </row>
    <row r="70" spans="1:15" x14ac:dyDescent="0.35">
      <c r="A70" s="210">
        <v>5</v>
      </c>
      <c r="B70" s="231"/>
      <c r="C70" s="232" t="s">
        <v>209</v>
      </c>
      <c r="D70" s="233"/>
      <c r="E70" s="233"/>
      <c r="F70" s="234"/>
      <c r="G70" s="210" t="s">
        <v>210</v>
      </c>
      <c r="H70" s="211"/>
      <c r="I70" s="211"/>
      <c r="J70" s="211"/>
      <c r="K70" s="211"/>
      <c r="L70" s="231"/>
      <c r="M70" s="101"/>
      <c r="N70" s="103"/>
    </row>
    <row r="71" spans="1:15" x14ac:dyDescent="0.35">
      <c r="A71" s="52"/>
      <c r="B71" s="60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87"/>
    </row>
    <row r="72" spans="1:15" x14ac:dyDescent="0.35">
      <c r="A72" s="52"/>
      <c r="B72" s="60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87"/>
    </row>
    <row r="73" spans="1:15" x14ac:dyDescent="0.35">
      <c r="A73" s="52"/>
      <c r="B73" s="60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87"/>
    </row>
    <row r="74" spans="1:15" x14ac:dyDescent="0.35">
      <c r="A74" s="52"/>
      <c r="B74" s="60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87"/>
    </row>
    <row r="75" spans="1:15" x14ac:dyDescent="0.35">
      <c r="A75" s="52"/>
      <c r="B75" s="60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87"/>
    </row>
    <row r="76" spans="1:15" x14ac:dyDescent="0.35">
      <c r="A76" s="52"/>
      <c r="B76" s="60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87"/>
    </row>
    <row r="77" spans="1:15" x14ac:dyDescent="0.35">
      <c r="A77" s="52"/>
      <c r="B77" s="60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87"/>
    </row>
    <row r="78" spans="1:15" x14ac:dyDescent="0.35">
      <c r="A78" s="52"/>
      <c r="B78" s="60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87"/>
    </row>
    <row r="79" spans="1:15" x14ac:dyDescent="0.35">
      <c r="A79" s="52"/>
      <c r="B79" s="60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87"/>
    </row>
    <row r="80" spans="1:15" x14ac:dyDescent="0.35">
      <c r="A80" s="52"/>
      <c r="B80" s="60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87"/>
    </row>
    <row r="81" spans="1:13" x14ac:dyDescent="0.35">
      <c r="A81" s="52"/>
      <c r="B81" s="60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87"/>
    </row>
    <row r="82" spans="1:13" x14ac:dyDescent="0.35">
      <c r="A82" s="52"/>
      <c r="B82" s="60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87"/>
    </row>
    <row r="83" spans="1:13" x14ac:dyDescent="0.35">
      <c r="A83" s="52"/>
      <c r="B83" s="60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87"/>
    </row>
    <row r="84" spans="1:13" x14ac:dyDescent="0.35">
      <c r="A84" s="52"/>
      <c r="B84" s="60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87"/>
    </row>
    <row r="85" spans="1:13" x14ac:dyDescent="0.35">
      <c r="A85" s="52"/>
      <c r="B85" s="60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87"/>
    </row>
    <row r="86" spans="1:13" x14ac:dyDescent="0.35">
      <c r="A86" s="52"/>
      <c r="B86" s="60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87"/>
    </row>
    <row r="87" spans="1:13" x14ac:dyDescent="0.35">
      <c r="A87" s="52"/>
      <c r="B87" s="60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87"/>
    </row>
    <row r="88" spans="1:13" x14ac:dyDescent="0.35">
      <c r="A88" s="52"/>
      <c r="B88" s="60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87"/>
    </row>
  </sheetData>
  <mergeCells count="68">
    <mergeCell ref="N3:N4"/>
    <mergeCell ref="O3:O4"/>
    <mergeCell ref="G66:L66"/>
    <mergeCell ref="G67:L67"/>
    <mergeCell ref="G68:L68"/>
    <mergeCell ref="K8:L8"/>
    <mergeCell ref="I6:L6"/>
    <mergeCell ref="J7:L7"/>
    <mergeCell ref="K11:L11"/>
    <mergeCell ref="I49:L49"/>
    <mergeCell ref="J50:L50"/>
    <mergeCell ref="K51:L51"/>
    <mergeCell ref="G3:L4"/>
    <mergeCell ref="K43:L43"/>
    <mergeCell ref="A65:B65"/>
    <mergeCell ref="A66:B66"/>
    <mergeCell ref="A67:B67"/>
    <mergeCell ref="A68:B68"/>
    <mergeCell ref="C49:F49"/>
    <mergeCell ref="A64:M64"/>
    <mergeCell ref="E8:F8"/>
    <mergeCell ref="E46:F46"/>
    <mergeCell ref="E38:F38"/>
    <mergeCell ref="K38:L38"/>
    <mergeCell ref="E28:F28"/>
    <mergeCell ref="K28:L28"/>
    <mergeCell ref="E36:F36"/>
    <mergeCell ref="E11:F11"/>
    <mergeCell ref="E13:F13"/>
    <mergeCell ref="K13:L13"/>
    <mergeCell ref="E18:F18"/>
    <mergeCell ref="K18:L18"/>
    <mergeCell ref="E40:F40"/>
    <mergeCell ref="K40:L40"/>
    <mergeCell ref="D45:F45"/>
    <mergeCell ref="J45:L45"/>
    <mergeCell ref="A1:O1"/>
    <mergeCell ref="G65:L65"/>
    <mergeCell ref="D50:F50"/>
    <mergeCell ref="D35:F35"/>
    <mergeCell ref="D7:F7"/>
    <mergeCell ref="A3:F4"/>
    <mergeCell ref="C65:F65"/>
    <mergeCell ref="B5:F5"/>
    <mergeCell ref="C6:F6"/>
    <mergeCell ref="C34:F34"/>
    <mergeCell ref="M3:M4"/>
    <mergeCell ref="I34:L34"/>
    <mergeCell ref="J35:L35"/>
    <mergeCell ref="K36:L36"/>
    <mergeCell ref="E24:F24"/>
    <mergeCell ref="K24:L24"/>
    <mergeCell ref="D42:F42"/>
    <mergeCell ref="J42:L42"/>
    <mergeCell ref="A70:B70"/>
    <mergeCell ref="G70:L70"/>
    <mergeCell ref="C66:F66"/>
    <mergeCell ref="C67:F67"/>
    <mergeCell ref="C68:F68"/>
    <mergeCell ref="C69:F69"/>
    <mergeCell ref="C70:F70"/>
    <mergeCell ref="A69:B69"/>
    <mergeCell ref="G69:L69"/>
    <mergeCell ref="E51:F51"/>
    <mergeCell ref="E43:F43"/>
    <mergeCell ref="K46:L46"/>
    <mergeCell ref="E55:F55"/>
    <mergeCell ref="K55:L55"/>
  </mergeCells>
  <pageMargins left="0" right="0.39370078740157483" top="0.59055118110236227" bottom="0.39370078740157483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40"/>
  <sheetViews>
    <sheetView workbookViewId="0">
      <selection activeCell="P6" sqref="P6"/>
    </sheetView>
  </sheetViews>
  <sheetFormatPr defaultRowHeight="14.5" x14ac:dyDescent="0.35"/>
  <cols>
    <col min="1" max="2" width="2.6328125" customWidth="1"/>
    <col min="3" max="3" width="20.6328125" customWidth="1"/>
    <col min="4" max="5" width="2.6328125" customWidth="1"/>
    <col min="6" max="6" width="14.1796875" customWidth="1"/>
    <col min="7" max="7" width="13.6328125" customWidth="1"/>
    <col min="8" max="8" width="7.81640625" customWidth="1"/>
    <col min="9" max="14" width="5.453125" style="13" customWidth="1"/>
    <col min="15" max="15" width="20.6328125" customWidth="1"/>
    <col min="16" max="17" width="23.1796875" customWidth="1"/>
  </cols>
  <sheetData>
    <row r="1" spans="1:17" s="3" customFormat="1" ht="15.5" x14ac:dyDescent="0.35">
      <c r="A1" s="190" t="s">
        <v>214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3" spans="1:17" x14ac:dyDescent="0.35">
      <c r="A3" s="201" t="s">
        <v>14</v>
      </c>
      <c r="B3" s="201"/>
      <c r="C3" s="201"/>
      <c r="D3" s="201" t="s">
        <v>1</v>
      </c>
      <c r="E3" s="201"/>
      <c r="F3" s="201"/>
      <c r="G3" s="199" t="s">
        <v>9</v>
      </c>
      <c r="H3" s="197" t="s">
        <v>69</v>
      </c>
      <c r="I3" s="201" t="s">
        <v>2</v>
      </c>
      <c r="J3" s="201"/>
      <c r="K3" s="201"/>
      <c r="L3" s="201"/>
      <c r="M3" s="201"/>
      <c r="N3" s="201"/>
      <c r="O3" s="201" t="s">
        <v>7</v>
      </c>
      <c r="P3" s="201" t="s">
        <v>3</v>
      </c>
      <c r="Q3" s="201" t="s">
        <v>26</v>
      </c>
    </row>
    <row r="4" spans="1:17" s="7" customFormat="1" ht="14.5" customHeight="1" x14ac:dyDescent="0.35">
      <c r="A4" s="201"/>
      <c r="B4" s="201"/>
      <c r="C4" s="201"/>
      <c r="D4" s="201"/>
      <c r="E4" s="201"/>
      <c r="F4" s="201"/>
      <c r="G4" s="199"/>
      <c r="H4" s="198"/>
      <c r="I4" s="2">
        <v>2025</v>
      </c>
      <c r="J4" s="2">
        <v>2026</v>
      </c>
      <c r="K4" s="2">
        <v>2027</v>
      </c>
      <c r="L4" s="2">
        <v>2028</v>
      </c>
      <c r="M4" s="2">
        <v>2029</v>
      </c>
      <c r="N4" s="2">
        <v>2030</v>
      </c>
      <c r="O4" s="201"/>
      <c r="P4" s="201"/>
      <c r="Q4" s="201"/>
    </row>
    <row r="5" spans="1:17" s="31" customFormat="1" ht="80.5" x14ac:dyDescent="0.35">
      <c r="A5" s="24" t="str">
        <f>CASCADING!A5</f>
        <v>1.</v>
      </c>
      <c r="B5" s="207" t="str">
        <f>CASCADING!B5</f>
        <v>Meningkatkan kualitas penyelenggaraan pemerintahan daerah dan pelayanan publik yang inovatif</v>
      </c>
      <c r="C5" s="208"/>
      <c r="D5" s="24" t="str">
        <f>CASCADING!G5</f>
        <v>1.</v>
      </c>
      <c r="E5" s="207" t="str">
        <f>CASCADING!H5</f>
        <v>Indeks Pelayanan Publik</v>
      </c>
      <c r="F5" s="208"/>
      <c r="G5" s="12" t="str">
        <f>IF(CASCADING!M5="","",CASCADING!M5)</f>
        <v>Angka</v>
      </c>
      <c r="H5" s="21">
        <v>4.17</v>
      </c>
      <c r="I5" s="115">
        <v>4.2</v>
      </c>
      <c r="J5" s="27">
        <v>4.22</v>
      </c>
      <c r="K5" s="27">
        <v>4.24</v>
      </c>
      <c r="L5" s="27">
        <v>4.26</v>
      </c>
      <c r="M5" s="25">
        <v>4.28</v>
      </c>
      <c r="N5" s="116">
        <v>4.3</v>
      </c>
      <c r="O5" s="21" t="s">
        <v>277</v>
      </c>
      <c r="P5" s="21"/>
      <c r="Q5" s="21"/>
    </row>
    <row r="6" spans="1:17" s="31" customFormat="1" ht="80.5" x14ac:dyDescent="0.35">
      <c r="A6" s="24"/>
      <c r="B6" s="12" t="str">
        <f>CASCADING!B6</f>
        <v>1.1.</v>
      </c>
      <c r="C6" s="30" t="str">
        <f>CASCADING!C6</f>
        <v>Meningkatnya Kinerja Perangkat Daerah</v>
      </c>
      <c r="D6" s="24"/>
      <c r="E6" s="12" t="str">
        <f>CASCADING!H6</f>
        <v>1.1.</v>
      </c>
      <c r="F6" s="30" t="str">
        <f>CASCADING!I6</f>
        <v>Nilai AKIP Kecamatan Padang Panjang Barat</v>
      </c>
      <c r="G6" s="12" t="str">
        <f>IF(CASCADING!M6="","",CASCADING!M6)</f>
        <v>Angka</v>
      </c>
      <c r="H6" s="21">
        <v>69.150000000000006</v>
      </c>
      <c r="I6" s="27">
        <v>69.25</v>
      </c>
      <c r="J6" s="27">
        <v>69.349999999999994</v>
      </c>
      <c r="K6" s="27">
        <v>69.45</v>
      </c>
      <c r="L6" s="27">
        <v>69.55</v>
      </c>
      <c r="M6" s="25">
        <v>69.650000000000006</v>
      </c>
      <c r="N6" s="28">
        <v>69.75</v>
      </c>
      <c r="O6" s="21" t="s">
        <v>277</v>
      </c>
      <c r="P6" s="21"/>
      <c r="Q6" s="21"/>
    </row>
    <row r="7" spans="1:17" s="31" customFormat="1" ht="46" x14ac:dyDescent="0.35">
      <c r="A7" s="24"/>
      <c r="B7" s="12" t="str">
        <f>CASCADING!B34</f>
        <v>1.2.</v>
      </c>
      <c r="C7" s="30" t="str">
        <f>CASCADING!C34</f>
        <v>Meningkatnya Kualitas Layanan Publik yang Transparan dan Akuntabel di Kecamatan dan Kelurahan</v>
      </c>
      <c r="D7" s="24"/>
      <c r="E7" s="12" t="str">
        <f>CASCADING!H34</f>
        <v>1.2.</v>
      </c>
      <c r="F7" s="30" t="str">
        <f>CASCADING!I34</f>
        <v>Nilai Survey Kepuasan Masyarakat pada Kecamatan Padang Panjang Barat</v>
      </c>
      <c r="G7" s="12" t="str">
        <f>IF(CASCADING!M34="","",CASCADING!M34)</f>
        <v>Angka</v>
      </c>
      <c r="H7" s="21">
        <v>97.75</v>
      </c>
      <c r="I7" s="27">
        <v>97.76</v>
      </c>
      <c r="J7" s="21">
        <v>97.77</v>
      </c>
      <c r="K7" s="27">
        <v>97.78</v>
      </c>
      <c r="L7" s="21">
        <v>97.79</v>
      </c>
      <c r="M7" s="115">
        <v>97.8</v>
      </c>
      <c r="N7" s="21">
        <v>97.81</v>
      </c>
      <c r="O7" s="21" t="s">
        <v>240</v>
      </c>
      <c r="P7" s="21"/>
      <c r="Q7" s="21"/>
    </row>
    <row r="8" spans="1:17" s="31" customFormat="1" ht="80.5" x14ac:dyDescent="0.35">
      <c r="A8" s="24"/>
      <c r="B8" s="12" t="str">
        <f>CASCADING!B49</f>
        <v>1.3.</v>
      </c>
      <c r="C8" s="30" t="str">
        <f>CASCADING!C49</f>
        <v>Meningkatnya Partisipasi dan Pemberdayaan Masyarakat dalam Pembangunan</v>
      </c>
      <c r="D8" s="24"/>
      <c r="E8" s="12" t="str">
        <f>CASCADING!H49</f>
        <v>1.3.</v>
      </c>
      <c r="F8" s="30" t="str">
        <f>CASCADING!I49</f>
        <v>Persentase Partisipasi Masyarakat dalam Pembangunan Kecamatan dan Kelurahan pada Kecamatan Padang Panjang Barat</v>
      </c>
      <c r="G8" s="12" t="str">
        <f>IF(CASCADING!M49="","",CASCADING!M49)</f>
        <v>Persen</v>
      </c>
      <c r="H8" s="117">
        <v>39.979999999999997</v>
      </c>
      <c r="I8" s="27">
        <v>39.99</v>
      </c>
      <c r="J8" s="117">
        <v>40</v>
      </c>
      <c r="K8" s="27">
        <v>40.049999999999997</v>
      </c>
      <c r="L8" s="117">
        <v>40.1</v>
      </c>
      <c r="M8" s="117">
        <v>40.15</v>
      </c>
      <c r="N8" s="117">
        <v>40.200000000000003</v>
      </c>
      <c r="O8" s="21" t="s">
        <v>223</v>
      </c>
      <c r="P8" s="21"/>
      <c r="Q8" s="21"/>
    </row>
    <row r="9" spans="1:17" s="4" customFormat="1" ht="11.5" x14ac:dyDescent="0.25">
      <c r="I9" s="6"/>
      <c r="J9" s="6"/>
      <c r="K9" s="6"/>
      <c r="L9" s="6"/>
      <c r="M9" s="6"/>
      <c r="N9" s="6"/>
    </row>
    <row r="10" spans="1:17" s="4" customFormat="1" ht="11.5" x14ac:dyDescent="0.25">
      <c r="I10" s="6"/>
      <c r="J10" s="6"/>
      <c r="K10" s="6"/>
      <c r="L10" s="6"/>
      <c r="M10" s="6"/>
      <c r="N10" s="6"/>
      <c r="Q10" s="76" t="s">
        <v>49</v>
      </c>
    </row>
    <row r="11" spans="1:17" s="4" customFormat="1" ht="11.5" x14ac:dyDescent="0.25">
      <c r="I11" s="6"/>
      <c r="J11" s="6"/>
      <c r="K11" s="6"/>
      <c r="L11" s="6"/>
      <c r="M11" s="6"/>
      <c r="N11" s="6"/>
      <c r="Q11" s="76" t="s">
        <v>50</v>
      </c>
    </row>
    <row r="12" spans="1:17" s="4" customFormat="1" ht="11.5" x14ac:dyDescent="0.25">
      <c r="I12" s="6"/>
      <c r="J12" s="6"/>
      <c r="K12" s="6"/>
      <c r="L12" s="6"/>
      <c r="M12" s="6"/>
      <c r="N12" s="6"/>
    </row>
    <row r="13" spans="1:17" s="4" customFormat="1" ht="11.5" x14ac:dyDescent="0.25">
      <c r="I13" s="6"/>
      <c r="J13" s="6"/>
      <c r="K13" s="6"/>
      <c r="L13" s="6"/>
      <c r="M13" s="6"/>
      <c r="N13" s="6"/>
    </row>
    <row r="14" spans="1:17" s="4" customFormat="1" ht="11.5" x14ac:dyDescent="0.25">
      <c r="I14" s="6"/>
      <c r="J14" s="6"/>
      <c r="K14" s="6"/>
      <c r="L14" s="6"/>
      <c r="M14" s="6"/>
      <c r="N14" s="6"/>
    </row>
    <row r="15" spans="1:17" s="4" customFormat="1" ht="11.5" x14ac:dyDescent="0.25">
      <c r="I15" s="109"/>
      <c r="J15" s="109"/>
      <c r="K15" s="6"/>
      <c r="L15" s="6"/>
      <c r="M15" s="6"/>
      <c r="N15" s="6"/>
    </row>
    <row r="16" spans="1:17" s="4" customFormat="1" ht="12.5" customHeight="1" x14ac:dyDescent="0.25">
      <c r="A16" s="199" t="s">
        <v>48</v>
      </c>
      <c r="B16" s="200"/>
      <c r="C16" s="200"/>
      <c r="D16" s="200"/>
      <c r="E16" s="200"/>
      <c r="F16" s="200"/>
      <c r="G16" s="209"/>
      <c r="H16" s="83"/>
      <c r="I16" s="105"/>
      <c r="J16" s="105"/>
      <c r="K16" s="17"/>
      <c r="L16" s="17"/>
      <c r="M16" s="17"/>
      <c r="N16" s="17"/>
      <c r="Q16" s="75" t="s">
        <v>199</v>
      </c>
    </row>
    <row r="17" spans="1:17" s="7" customFormat="1" ht="14.5" customHeight="1" x14ac:dyDescent="0.35">
      <c r="A17" s="70" t="s">
        <v>0</v>
      </c>
      <c r="B17" s="199" t="s">
        <v>6</v>
      </c>
      <c r="C17" s="209"/>
      <c r="D17" s="201" t="s">
        <v>4</v>
      </c>
      <c r="E17" s="201"/>
      <c r="F17" s="199"/>
      <c r="G17" s="70" t="s">
        <v>5</v>
      </c>
      <c r="H17" s="63"/>
      <c r="I17" s="105"/>
      <c r="J17" s="105"/>
      <c r="K17" s="17"/>
      <c r="L17" s="17"/>
      <c r="M17" s="17"/>
      <c r="N17" s="17"/>
      <c r="Q17" s="74" t="s">
        <v>200</v>
      </c>
    </row>
    <row r="18" spans="1:17" s="5" customFormat="1" ht="22" customHeight="1" x14ac:dyDescent="0.35">
      <c r="A18" s="73">
        <v>1</v>
      </c>
      <c r="B18" s="205" t="s">
        <v>201</v>
      </c>
      <c r="C18" s="206"/>
      <c r="D18" s="210" t="s">
        <v>202</v>
      </c>
      <c r="E18" s="211"/>
      <c r="F18" s="211"/>
      <c r="G18" s="108"/>
      <c r="H18" s="66"/>
      <c r="I18" s="106"/>
      <c r="J18" s="106"/>
    </row>
    <row r="19" spans="1:17" s="5" customFormat="1" ht="22" customHeight="1" x14ac:dyDescent="0.35">
      <c r="A19" s="73">
        <v>2</v>
      </c>
      <c r="B19" s="205" t="s">
        <v>203</v>
      </c>
      <c r="C19" s="206"/>
      <c r="D19" s="210" t="s">
        <v>204</v>
      </c>
      <c r="E19" s="211"/>
      <c r="F19" s="211"/>
      <c r="G19" s="108"/>
      <c r="H19" s="66"/>
      <c r="I19" s="106"/>
      <c r="J19" s="106"/>
    </row>
    <row r="20" spans="1:17" s="5" customFormat="1" ht="22" customHeight="1" x14ac:dyDescent="0.35">
      <c r="A20" s="73">
        <v>3</v>
      </c>
      <c r="B20" s="205" t="s">
        <v>205</v>
      </c>
      <c r="C20" s="206"/>
      <c r="D20" s="210" t="s">
        <v>206</v>
      </c>
      <c r="E20" s="211"/>
      <c r="F20" s="211"/>
      <c r="G20" s="108"/>
      <c r="H20" s="66"/>
      <c r="I20" s="106"/>
      <c r="J20" s="106"/>
    </row>
    <row r="21" spans="1:17" s="5" customFormat="1" ht="22" customHeight="1" x14ac:dyDescent="0.35">
      <c r="A21" s="73">
        <v>4</v>
      </c>
      <c r="B21" s="205" t="s">
        <v>207</v>
      </c>
      <c r="C21" s="206"/>
      <c r="D21" s="210" t="s">
        <v>208</v>
      </c>
      <c r="E21" s="211"/>
      <c r="F21" s="211"/>
      <c r="G21" s="108"/>
      <c r="H21" s="66"/>
      <c r="I21" s="106"/>
      <c r="J21" s="106"/>
    </row>
    <row r="22" spans="1:17" s="4" customFormat="1" ht="11.5" x14ac:dyDescent="0.25">
      <c r="A22" s="73">
        <v>5</v>
      </c>
      <c r="B22" s="205" t="s">
        <v>209</v>
      </c>
      <c r="C22" s="206"/>
      <c r="D22" s="210" t="s">
        <v>210</v>
      </c>
      <c r="E22" s="211"/>
      <c r="F22" s="211"/>
      <c r="G22" s="108"/>
      <c r="I22" s="109"/>
      <c r="J22" s="109"/>
      <c r="K22" s="74"/>
      <c r="L22" s="74"/>
      <c r="M22" s="74"/>
      <c r="N22" s="6"/>
    </row>
    <row r="23" spans="1:17" s="4" customFormat="1" ht="11.5" x14ac:dyDescent="0.25">
      <c r="I23" s="6"/>
      <c r="J23" s="6"/>
      <c r="K23" s="6"/>
      <c r="L23" s="6"/>
      <c r="M23" s="6"/>
      <c r="N23" s="6"/>
    </row>
    <row r="24" spans="1:17" s="4" customFormat="1" ht="11.5" x14ac:dyDescent="0.25">
      <c r="I24" s="6"/>
      <c r="J24" s="6"/>
      <c r="K24" s="6"/>
      <c r="L24" s="6"/>
      <c r="M24" s="6"/>
      <c r="N24" s="6"/>
    </row>
    <row r="25" spans="1:17" s="4" customFormat="1" ht="11.5" x14ac:dyDescent="0.25">
      <c r="I25" s="6"/>
      <c r="J25" s="6"/>
      <c r="K25" s="6"/>
      <c r="L25" s="6"/>
      <c r="M25" s="6"/>
      <c r="N25" s="6"/>
    </row>
    <row r="26" spans="1:17" s="4" customFormat="1" ht="11.5" x14ac:dyDescent="0.25">
      <c r="I26" s="6"/>
      <c r="J26" s="6"/>
      <c r="K26" s="6"/>
      <c r="L26" s="6"/>
      <c r="M26" s="6"/>
      <c r="N26" s="6"/>
    </row>
    <row r="27" spans="1:17" s="4" customFormat="1" ht="11.5" x14ac:dyDescent="0.25">
      <c r="I27" s="6"/>
      <c r="J27" s="6"/>
      <c r="K27" s="6"/>
      <c r="L27" s="6"/>
      <c r="M27" s="6"/>
      <c r="N27" s="6"/>
    </row>
    <row r="28" spans="1:17" s="4" customFormat="1" ht="11.5" x14ac:dyDescent="0.25">
      <c r="I28" s="6"/>
      <c r="J28" s="6"/>
      <c r="K28" s="6"/>
      <c r="L28" s="6"/>
      <c r="M28" s="6"/>
      <c r="N28" s="6"/>
    </row>
    <row r="29" spans="1:17" s="4" customFormat="1" ht="11.5" x14ac:dyDescent="0.25">
      <c r="I29" s="6"/>
      <c r="J29" s="6"/>
      <c r="K29" s="6"/>
      <c r="L29" s="6"/>
      <c r="M29" s="6"/>
      <c r="N29" s="6"/>
    </row>
    <row r="30" spans="1:17" s="4" customFormat="1" ht="11.5" x14ac:dyDescent="0.25">
      <c r="I30" s="6"/>
      <c r="J30" s="6"/>
      <c r="K30" s="6"/>
      <c r="L30" s="6"/>
      <c r="M30" s="6"/>
      <c r="N30" s="6"/>
    </row>
    <row r="31" spans="1:17" s="4" customFormat="1" ht="11.5" x14ac:dyDescent="0.25">
      <c r="I31" s="6"/>
      <c r="J31" s="6"/>
      <c r="K31" s="6"/>
      <c r="L31" s="6"/>
      <c r="M31" s="6"/>
      <c r="N31" s="6"/>
    </row>
    <row r="32" spans="1:17" s="4" customFormat="1" ht="11.5" x14ac:dyDescent="0.25">
      <c r="I32" s="6"/>
      <c r="J32" s="6"/>
      <c r="K32" s="6"/>
      <c r="L32" s="6"/>
      <c r="M32" s="6"/>
      <c r="N32" s="6"/>
    </row>
    <row r="33" spans="9:14" s="4" customFormat="1" ht="11.5" x14ac:dyDescent="0.25">
      <c r="I33" s="6"/>
      <c r="J33" s="6"/>
      <c r="K33" s="6"/>
      <c r="L33" s="6"/>
      <c r="M33" s="6"/>
      <c r="N33" s="6"/>
    </row>
    <row r="34" spans="9:14" s="4" customFormat="1" ht="11.5" x14ac:dyDescent="0.25">
      <c r="I34" s="6"/>
      <c r="J34" s="6"/>
      <c r="K34" s="6"/>
      <c r="L34" s="6"/>
      <c r="M34" s="6"/>
      <c r="N34" s="6"/>
    </row>
    <row r="35" spans="9:14" s="4" customFormat="1" ht="11.5" x14ac:dyDescent="0.25">
      <c r="I35" s="6"/>
      <c r="J35" s="6"/>
      <c r="K35" s="6"/>
      <c r="L35" s="6"/>
      <c r="M35" s="6"/>
      <c r="N35" s="6"/>
    </row>
    <row r="36" spans="9:14" s="4" customFormat="1" ht="11.5" x14ac:dyDescent="0.25">
      <c r="I36" s="6"/>
      <c r="J36" s="6"/>
      <c r="K36" s="6"/>
      <c r="L36" s="6"/>
      <c r="M36" s="6"/>
      <c r="N36" s="6"/>
    </row>
    <row r="37" spans="9:14" s="4" customFormat="1" ht="11.5" x14ac:dyDescent="0.25">
      <c r="I37" s="6"/>
      <c r="J37" s="6"/>
      <c r="K37" s="6"/>
      <c r="L37" s="6"/>
      <c r="M37" s="6"/>
      <c r="N37" s="6"/>
    </row>
    <row r="38" spans="9:14" s="4" customFormat="1" ht="11.5" x14ac:dyDescent="0.25">
      <c r="I38" s="6"/>
      <c r="J38" s="6"/>
      <c r="K38" s="6"/>
      <c r="L38" s="6"/>
      <c r="M38" s="6"/>
      <c r="N38" s="6"/>
    </row>
    <row r="39" spans="9:14" s="4" customFormat="1" ht="11.5" x14ac:dyDescent="0.25">
      <c r="I39" s="6"/>
      <c r="J39" s="6"/>
      <c r="K39" s="6"/>
      <c r="L39" s="6"/>
      <c r="M39" s="6"/>
      <c r="N39" s="6"/>
    </row>
    <row r="40" spans="9:14" s="4" customFormat="1" ht="11.5" x14ac:dyDescent="0.25">
      <c r="I40" s="6"/>
      <c r="J40" s="6"/>
      <c r="K40" s="6"/>
      <c r="L40" s="6"/>
      <c r="M40" s="6"/>
      <c r="N40" s="6"/>
    </row>
  </sheetData>
  <mergeCells count="24">
    <mergeCell ref="G3:G4"/>
    <mergeCell ref="A16:G16"/>
    <mergeCell ref="B22:C22"/>
    <mergeCell ref="D22:F22"/>
    <mergeCell ref="B20:C20"/>
    <mergeCell ref="D20:F20"/>
    <mergeCell ref="B21:C21"/>
    <mergeCell ref="D21:F21"/>
    <mergeCell ref="A1:Q1"/>
    <mergeCell ref="B5:C5"/>
    <mergeCell ref="E5:F5"/>
    <mergeCell ref="D18:F18"/>
    <mergeCell ref="D19:F19"/>
    <mergeCell ref="D17:F17"/>
    <mergeCell ref="H3:H4"/>
    <mergeCell ref="Q3:Q4"/>
    <mergeCell ref="A3:C4"/>
    <mergeCell ref="D3:F4"/>
    <mergeCell ref="I3:N3"/>
    <mergeCell ref="O3:O4"/>
    <mergeCell ref="P3:P4"/>
    <mergeCell ref="B17:C17"/>
    <mergeCell ref="B18:C18"/>
    <mergeCell ref="B19:C19"/>
  </mergeCells>
  <pageMargins left="0" right="0.39370078740157483" top="0.59055118110236227" bottom="0.39370078740157483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40"/>
  <sheetViews>
    <sheetView workbookViewId="0">
      <selection activeCell="F5" sqref="F5:F7"/>
    </sheetView>
  </sheetViews>
  <sheetFormatPr defaultRowHeight="14.5" x14ac:dyDescent="0.35"/>
  <cols>
    <col min="1" max="2" width="2.6328125" customWidth="1"/>
    <col min="3" max="3" width="17.6328125" customWidth="1"/>
    <col min="4" max="5" width="2.6328125" customWidth="1"/>
    <col min="6" max="7" width="13.6328125" customWidth="1"/>
    <col min="8" max="8" width="17.6328125" customWidth="1"/>
    <col min="9" max="9" width="18.81640625" customWidth="1"/>
    <col min="10" max="11" width="17.6328125" customWidth="1"/>
  </cols>
  <sheetData>
    <row r="1" spans="1:11" s="3" customFormat="1" ht="15.5" x14ac:dyDescent="0.35">
      <c r="A1" s="190" t="s">
        <v>213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3" spans="1:11" s="7" customFormat="1" ht="14.5" customHeight="1" x14ac:dyDescent="0.35">
      <c r="A3" s="199" t="s">
        <v>14</v>
      </c>
      <c r="B3" s="200"/>
      <c r="C3" s="209"/>
      <c r="D3" s="201" t="s">
        <v>1</v>
      </c>
      <c r="E3" s="201"/>
      <c r="F3" s="201"/>
      <c r="G3" s="2" t="s">
        <v>9</v>
      </c>
      <c r="H3" s="2" t="s">
        <v>7</v>
      </c>
      <c r="I3" s="2" t="s">
        <v>8</v>
      </c>
      <c r="J3" s="2" t="s">
        <v>3</v>
      </c>
      <c r="K3" s="2" t="s">
        <v>26</v>
      </c>
    </row>
    <row r="4" spans="1:11" s="31" customFormat="1" ht="34.5" customHeight="1" x14ac:dyDescent="0.35">
      <c r="A4" s="24" t="str">
        <f>'TABEL 3 RENSTRA'!A5</f>
        <v>1.</v>
      </c>
      <c r="B4" s="207" t="str">
        <f>'TABEL 3 RENSTRA'!B5:C5</f>
        <v>Meningkatkan kualitas penyelenggaraan pemerintahan daerah dan pelayanan publik yang inovatif</v>
      </c>
      <c r="C4" s="208"/>
      <c r="D4" s="24" t="str">
        <f>'TABEL 3 RENSTRA'!D5</f>
        <v>1.</v>
      </c>
      <c r="E4" s="207" t="str">
        <f>'TABEL 3 RENSTRA'!E5:F5</f>
        <v>Indeks Pelayanan Publik</v>
      </c>
      <c r="F4" s="208"/>
      <c r="G4" s="30" t="str">
        <f>IF('TABEL 3 RENSTRA'!G5="","",'TABEL 3 RENSTRA'!G5)</f>
        <v>Angka</v>
      </c>
      <c r="H4" s="21" t="str">
        <f>IF('TABEL 3 RENSTRA'!O5="","",'TABEL 3 RENSTRA'!O5)</f>
        <v>Skor hasil evaluasi atas penerapan Sistim akuntabilitas  Kinerja Instansi Pemerintah pada Organisasi Perangkat Daerah yang mrnggambarkan tingkat efektifitas, efesiensi, dan akuntabilitas</v>
      </c>
      <c r="I4" s="21"/>
      <c r="J4" s="21"/>
      <c r="K4" s="21"/>
    </row>
    <row r="5" spans="1:11" s="31" customFormat="1" ht="92" x14ac:dyDescent="0.35">
      <c r="A5" s="24"/>
      <c r="B5" s="12" t="str">
        <f>'TABEL 3 RENSTRA'!B6</f>
        <v>1.1.</v>
      </c>
      <c r="C5" s="30" t="str">
        <f>'TABEL 3 RENSTRA'!C6</f>
        <v>Meningkatnya Kinerja Perangkat Daerah</v>
      </c>
      <c r="D5" s="12"/>
      <c r="E5" s="12" t="str">
        <f>'TABEL 3 RENSTRA'!E6</f>
        <v>1.1.</v>
      </c>
      <c r="F5" s="30" t="str">
        <f>'TABEL 3 RENSTRA'!F6</f>
        <v>Nilai AKIP Kecamatan Padang Panjang Barat</v>
      </c>
      <c r="G5" s="30" t="str">
        <f>IF('TABEL 3 RENSTRA'!G6="","",'TABEL 3 RENSTRA'!G6)</f>
        <v>Angka</v>
      </c>
      <c r="H5" s="21" t="str">
        <f>IF('TABEL 3 RENSTRA'!O6="","",'TABEL 3 RENSTRA'!O6)</f>
        <v>Skor hasil evaluasi atas penerapan Sistim akuntabilitas  Kinerja Instansi Pemerintah pada Organisasi Perangkat Daerah yang mrnggambarkan tingkat efektifitas, efesiensi, dan akuntabilitas</v>
      </c>
      <c r="I5" s="21" t="str">
        <f>'POHON KINERJA'!T6</f>
        <v>Skor Evaluasi dari Inspektorat</v>
      </c>
      <c r="J5" s="21"/>
      <c r="K5" s="21"/>
    </row>
    <row r="6" spans="1:11" s="31" customFormat="1" ht="57.5" x14ac:dyDescent="0.35">
      <c r="A6" s="24"/>
      <c r="B6" s="12" t="str">
        <f>'TABEL 3 RENSTRA'!B7</f>
        <v>1.2.</v>
      </c>
      <c r="C6" s="30" t="str">
        <f>'TABEL 3 RENSTRA'!C7</f>
        <v>Meningkatnya Kualitas Layanan Publik yang Transparan dan Akuntabel di Kecamatan dan Kelurahan</v>
      </c>
      <c r="D6" s="12"/>
      <c r="E6" s="12" t="str">
        <f>'TABEL 3 RENSTRA'!E7</f>
        <v>1.2.</v>
      </c>
      <c r="F6" s="30" t="str">
        <f>'TABEL 3 RENSTRA'!F7</f>
        <v>Nilai Survey Kepuasan Masyarakat pada Kecamatan Padang Panjang Barat</v>
      </c>
      <c r="G6" s="30" t="str">
        <f>IF('TABEL 3 RENSTRA'!G7="","",'TABEL 3 RENSTRA'!G7)</f>
        <v>Angka</v>
      </c>
      <c r="H6" s="21" t="str">
        <f>IF('TABEL 3 RENSTRA'!O7="","",'TABEL 3 RENSTRA'!O7)</f>
        <v>(kuisioner, aplikasi)</v>
      </c>
      <c r="I6" s="21" t="str">
        <f>'POHON KINERJA'!T33</f>
        <v>( jumlah layanan yang diberikan/jumlah total layanan yang menjadi kewenangan pemerintah kecamatan) x 100%</v>
      </c>
      <c r="J6" s="21"/>
      <c r="K6" s="21"/>
    </row>
    <row r="7" spans="1:11" s="31" customFormat="1" ht="80.5" x14ac:dyDescent="0.35">
      <c r="A7" s="24"/>
      <c r="B7" s="12" t="str">
        <f>'TABEL 3 RENSTRA'!B8</f>
        <v>1.3.</v>
      </c>
      <c r="C7" s="30" t="str">
        <f>'TABEL 3 RENSTRA'!C8</f>
        <v>Meningkatnya Partisipasi dan Pemberdayaan Masyarakat dalam Pembangunan</v>
      </c>
      <c r="D7" s="12"/>
      <c r="E7" s="12" t="str">
        <f>'TABEL 3 RENSTRA'!E8</f>
        <v>1.3.</v>
      </c>
      <c r="F7" s="30" t="str">
        <f>'TABEL 3 RENSTRA'!F8</f>
        <v>Persentase Partisipasi Masyarakat dalam Pembangunan Kecamatan dan Kelurahan pada Kecamatan Padang Panjang Barat</v>
      </c>
      <c r="G7" s="30" t="str">
        <f>IF('TABEL 3 RENSTRA'!G8="","",'TABEL 3 RENSTRA'!G8)</f>
        <v>Persen</v>
      </c>
      <c r="H7" s="21" t="str">
        <f>IF('TABEL 3 RENSTRA'!O8="","",'TABEL 3 RENSTRA'!O8)</f>
        <v>Partisipasi masyarakat dalam setiap kegiatan di kelurahan</v>
      </c>
      <c r="I7" s="21" t="str">
        <f>'POHON KINERJA'!T46</f>
        <v>(Jumlah anggaran partisipasi / Total Belanja Langsung kecamatan dan kelurahan) x 100%</v>
      </c>
      <c r="J7" s="21"/>
      <c r="K7" s="21"/>
    </row>
    <row r="8" spans="1:11" s="4" customFormat="1" ht="11.5" x14ac:dyDescent="0.25"/>
    <row r="9" spans="1:11" s="5" customFormat="1" ht="14.5" customHeight="1" x14ac:dyDescent="0.35">
      <c r="J9" s="246" t="s">
        <v>49</v>
      </c>
      <c r="K9" s="246"/>
    </row>
    <row r="10" spans="1:11" s="5" customFormat="1" ht="14.5" customHeight="1" x14ac:dyDescent="0.35">
      <c r="J10" s="246" t="s">
        <v>50</v>
      </c>
      <c r="K10" s="246"/>
    </row>
    <row r="11" spans="1:11" s="4" customFormat="1" ht="11.5" x14ac:dyDescent="0.25"/>
    <row r="12" spans="1:11" s="4" customFormat="1" ht="11.5" x14ac:dyDescent="0.25"/>
    <row r="13" spans="1:11" s="4" customFormat="1" ht="11.5" x14ac:dyDescent="0.25"/>
    <row r="14" spans="1:11" s="4" customFormat="1" ht="11.5" x14ac:dyDescent="0.25"/>
    <row r="15" spans="1:11" s="4" customFormat="1" ht="11.5" x14ac:dyDescent="0.25">
      <c r="J15" s="247" t="s">
        <v>199</v>
      </c>
      <c r="K15" s="247"/>
    </row>
    <row r="16" spans="1:11" s="4" customFormat="1" ht="15" customHeight="1" x14ac:dyDescent="0.25">
      <c r="A16" s="199" t="s">
        <v>48</v>
      </c>
      <c r="B16" s="200"/>
      <c r="C16" s="200"/>
      <c r="D16" s="200"/>
      <c r="E16" s="200"/>
      <c r="F16" s="200"/>
      <c r="G16" s="209"/>
      <c r="H16" s="16"/>
      <c r="I16" s="17"/>
      <c r="J16" s="248" t="s">
        <v>200</v>
      </c>
      <c r="K16" s="248"/>
    </row>
    <row r="17" spans="1:10" s="7" customFormat="1" ht="14.5" customHeight="1" x14ac:dyDescent="0.35">
      <c r="A17" s="70" t="s">
        <v>0</v>
      </c>
      <c r="B17" s="199" t="s">
        <v>6</v>
      </c>
      <c r="C17" s="209"/>
      <c r="D17" s="201" t="s">
        <v>4</v>
      </c>
      <c r="E17" s="201"/>
      <c r="F17" s="199"/>
      <c r="G17" s="70" t="s">
        <v>5</v>
      </c>
      <c r="H17" s="16"/>
      <c r="I17" s="17"/>
      <c r="J17" s="17"/>
    </row>
    <row r="18" spans="1:10" s="5" customFormat="1" ht="22" customHeight="1" x14ac:dyDescent="0.35">
      <c r="A18" s="73">
        <v>1</v>
      </c>
      <c r="B18" s="205" t="s">
        <v>201</v>
      </c>
      <c r="C18" s="206"/>
      <c r="D18" s="210" t="s">
        <v>202</v>
      </c>
      <c r="E18" s="211"/>
      <c r="F18" s="211"/>
      <c r="G18" s="108"/>
      <c r="H18" s="18"/>
    </row>
    <row r="19" spans="1:10" s="5" customFormat="1" ht="22" customHeight="1" x14ac:dyDescent="0.35">
      <c r="A19" s="73">
        <v>2</v>
      </c>
      <c r="B19" s="205" t="s">
        <v>203</v>
      </c>
      <c r="C19" s="206"/>
      <c r="D19" s="210" t="s">
        <v>204</v>
      </c>
      <c r="E19" s="211"/>
      <c r="F19" s="211"/>
      <c r="G19" s="108"/>
      <c r="H19" s="18"/>
    </row>
    <row r="20" spans="1:10" s="5" customFormat="1" ht="22" customHeight="1" x14ac:dyDescent="0.35">
      <c r="A20" s="73">
        <v>3</v>
      </c>
      <c r="B20" s="205" t="s">
        <v>205</v>
      </c>
      <c r="C20" s="206"/>
      <c r="D20" s="210" t="s">
        <v>206</v>
      </c>
      <c r="E20" s="211"/>
      <c r="F20" s="211"/>
      <c r="G20" s="108"/>
      <c r="H20" s="18"/>
    </row>
    <row r="21" spans="1:10" s="5" customFormat="1" ht="22" customHeight="1" x14ac:dyDescent="0.35">
      <c r="A21" s="73">
        <v>4</v>
      </c>
      <c r="B21" s="205" t="s">
        <v>207</v>
      </c>
      <c r="C21" s="206"/>
      <c r="D21" s="210" t="s">
        <v>208</v>
      </c>
      <c r="E21" s="211"/>
      <c r="F21" s="211"/>
      <c r="G21" s="108"/>
      <c r="H21" s="18"/>
    </row>
    <row r="22" spans="1:10" s="4" customFormat="1" ht="11.5" x14ac:dyDescent="0.25">
      <c r="A22" s="73">
        <v>5</v>
      </c>
      <c r="B22" s="205" t="s">
        <v>209</v>
      </c>
      <c r="C22" s="206"/>
      <c r="D22" s="210" t="s">
        <v>210</v>
      </c>
      <c r="E22" s="211"/>
      <c r="F22" s="211"/>
      <c r="G22" s="108"/>
    </row>
    <row r="23" spans="1:10" s="4" customFormat="1" ht="11.5" x14ac:dyDescent="0.25"/>
    <row r="24" spans="1:10" s="4" customFormat="1" ht="11.5" x14ac:dyDescent="0.25"/>
    <row r="25" spans="1:10" s="4" customFormat="1" ht="11.5" x14ac:dyDescent="0.25"/>
    <row r="26" spans="1:10" s="4" customFormat="1" ht="11.5" x14ac:dyDescent="0.25"/>
    <row r="27" spans="1:10" s="4" customFormat="1" ht="11.5" x14ac:dyDescent="0.25"/>
    <row r="28" spans="1:10" s="4" customFormat="1" ht="11.5" x14ac:dyDescent="0.25"/>
    <row r="29" spans="1:10" s="4" customFormat="1" ht="11.5" x14ac:dyDescent="0.25"/>
    <row r="30" spans="1:10" s="4" customFormat="1" ht="11.5" x14ac:dyDescent="0.25"/>
    <row r="31" spans="1:10" s="4" customFormat="1" ht="11.5" x14ac:dyDescent="0.25"/>
    <row r="32" spans="1:10" s="4" customFormat="1" ht="11.5" x14ac:dyDescent="0.25"/>
    <row r="33" s="4" customFormat="1" ht="11.5" x14ac:dyDescent="0.25"/>
    <row r="34" s="4" customFormat="1" ht="11.5" x14ac:dyDescent="0.25"/>
    <row r="35" s="4" customFormat="1" ht="11.5" x14ac:dyDescent="0.25"/>
    <row r="36" s="4" customFormat="1" ht="11.5" x14ac:dyDescent="0.25"/>
    <row r="37" s="4" customFormat="1" ht="11.5" x14ac:dyDescent="0.25"/>
    <row r="38" s="4" customFormat="1" ht="11.5" x14ac:dyDescent="0.25"/>
    <row r="39" s="4" customFormat="1" ht="11.5" x14ac:dyDescent="0.25"/>
    <row r="40" s="4" customFormat="1" ht="11.5" x14ac:dyDescent="0.25"/>
  </sheetData>
  <mergeCells count="22">
    <mergeCell ref="B4:C4"/>
    <mergeCell ref="E4:F4"/>
    <mergeCell ref="B21:C21"/>
    <mergeCell ref="D21:F21"/>
    <mergeCell ref="A1:K1"/>
    <mergeCell ref="A16:G16"/>
    <mergeCell ref="B20:C20"/>
    <mergeCell ref="A3:C3"/>
    <mergeCell ref="D3:F3"/>
    <mergeCell ref="B17:C17"/>
    <mergeCell ref="J9:K9"/>
    <mergeCell ref="J10:K10"/>
    <mergeCell ref="J15:K15"/>
    <mergeCell ref="J16:K16"/>
    <mergeCell ref="B22:C22"/>
    <mergeCell ref="D22:F22"/>
    <mergeCell ref="D20:F20"/>
    <mergeCell ref="D17:F17"/>
    <mergeCell ref="B18:C18"/>
    <mergeCell ref="D18:F18"/>
    <mergeCell ref="B19:C19"/>
    <mergeCell ref="D19:F19"/>
  </mergeCells>
  <pageMargins left="0" right="0.39370078740157483" top="0.59055118110236227" bottom="0.39370078740157483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9"/>
  <sheetViews>
    <sheetView topLeftCell="G1" workbookViewId="0">
      <selection activeCell="O6" sqref="O6"/>
    </sheetView>
  </sheetViews>
  <sheetFormatPr defaultRowHeight="14.5" x14ac:dyDescent="0.35"/>
  <cols>
    <col min="1" max="1" width="1.6328125" customWidth="1"/>
    <col min="2" max="2" width="3.54296875" style="42" customWidth="1"/>
    <col min="3" max="5" width="2.81640625" customWidth="1"/>
    <col min="6" max="6" width="20.6328125" customWidth="1"/>
    <col min="7" max="7" width="1.6328125" customWidth="1"/>
    <col min="8" max="11" width="2.90625" customWidth="1"/>
    <col min="12" max="12" width="15.6328125" customWidth="1"/>
    <col min="13" max="13" width="10.81640625" style="112" customWidth="1"/>
    <col min="14" max="14" width="10.81640625" customWidth="1"/>
    <col min="15" max="15" width="6.6328125" customWidth="1"/>
    <col min="16" max="16" width="9.6328125" customWidth="1"/>
    <col min="17" max="17" width="6.6328125" customWidth="1"/>
    <col min="18" max="18" width="9.6328125" customWidth="1"/>
    <col min="19" max="19" width="6.6328125" customWidth="1"/>
    <col min="20" max="20" width="9.6328125" customWidth="1"/>
    <col min="21" max="21" width="6.6328125" customWidth="1"/>
    <col min="22" max="22" width="9.6328125" customWidth="1"/>
    <col min="23" max="23" width="6.6328125" customWidth="1"/>
    <col min="24" max="24" width="9.6328125" customWidth="1"/>
    <col min="25" max="25" width="6.6328125" customWidth="1"/>
    <col min="26" max="26" width="9.6328125" customWidth="1"/>
    <col min="27" max="28" width="17.81640625" customWidth="1"/>
  </cols>
  <sheetData>
    <row r="1" spans="1:28" s="3" customFormat="1" ht="15.5" x14ac:dyDescent="0.35">
      <c r="A1" s="190" t="s">
        <v>212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</row>
    <row r="3" spans="1:28" s="7" customFormat="1" ht="14.5" customHeight="1" x14ac:dyDescent="0.35">
      <c r="A3" s="253" t="s">
        <v>59</v>
      </c>
      <c r="B3" s="254"/>
      <c r="C3" s="254"/>
      <c r="D3" s="254"/>
      <c r="E3" s="254"/>
      <c r="F3" s="255"/>
      <c r="G3" s="191" t="s">
        <v>1</v>
      </c>
      <c r="H3" s="192"/>
      <c r="I3" s="192"/>
      <c r="J3" s="192"/>
      <c r="K3" s="192"/>
      <c r="L3" s="193"/>
      <c r="M3" s="203" t="s">
        <v>9</v>
      </c>
      <c r="N3" s="203" t="s">
        <v>70</v>
      </c>
      <c r="O3" s="199" t="s">
        <v>27</v>
      </c>
      <c r="P3" s="209"/>
      <c r="Q3" s="199" t="s">
        <v>28</v>
      </c>
      <c r="R3" s="209"/>
      <c r="S3" s="199" t="s">
        <v>60</v>
      </c>
      <c r="T3" s="209"/>
      <c r="U3" s="199" t="s">
        <v>61</v>
      </c>
      <c r="V3" s="209"/>
      <c r="W3" s="199" t="s">
        <v>62</v>
      </c>
      <c r="X3" s="209"/>
      <c r="Y3" s="199" t="s">
        <v>63</v>
      </c>
      <c r="Z3" s="209"/>
      <c r="AA3" s="197" t="s">
        <v>3</v>
      </c>
      <c r="AB3" s="197" t="s">
        <v>26</v>
      </c>
    </row>
    <row r="4" spans="1:28" s="4" customFormat="1" ht="11.5" x14ac:dyDescent="0.25">
      <c r="A4" s="256"/>
      <c r="B4" s="257"/>
      <c r="C4" s="257"/>
      <c r="D4" s="257"/>
      <c r="E4" s="257"/>
      <c r="F4" s="258"/>
      <c r="G4" s="194"/>
      <c r="H4" s="195"/>
      <c r="I4" s="195"/>
      <c r="J4" s="195"/>
      <c r="K4" s="195"/>
      <c r="L4" s="196"/>
      <c r="M4" s="204"/>
      <c r="N4" s="204"/>
      <c r="O4" s="15" t="s">
        <v>2</v>
      </c>
      <c r="P4" s="33" t="s">
        <v>30</v>
      </c>
      <c r="Q4" s="15" t="s">
        <v>2</v>
      </c>
      <c r="R4" s="33" t="s">
        <v>30</v>
      </c>
      <c r="S4" s="15" t="s">
        <v>2</v>
      </c>
      <c r="T4" s="33" t="s">
        <v>30</v>
      </c>
      <c r="U4" s="15" t="s">
        <v>2</v>
      </c>
      <c r="V4" s="33" t="s">
        <v>30</v>
      </c>
      <c r="W4" s="15" t="s">
        <v>2</v>
      </c>
      <c r="X4" s="33" t="s">
        <v>30</v>
      </c>
      <c r="Y4" s="15" t="s">
        <v>2</v>
      </c>
      <c r="Z4" s="33" t="s">
        <v>30</v>
      </c>
      <c r="AA4" s="198"/>
      <c r="AB4" s="198"/>
    </row>
    <row r="5" spans="1:28" s="132" customFormat="1" ht="39" customHeight="1" x14ac:dyDescent="0.35">
      <c r="A5" s="126" t="str">
        <f>IF(CASCADING!A5="","",CASCADING!A5)</f>
        <v>1.</v>
      </c>
      <c r="B5" s="259" t="str">
        <f>IF(CASCADING!B5="","",CASCADING!B5)</f>
        <v>Meningkatkan kualitas penyelenggaraan pemerintahan daerah dan pelayanan publik yang inovatif</v>
      </c>
      <c r="C5" s="259"/>
      <c r="D5" s="259"/>
      <c r="E5" s="259"/>
      <c r="F5" s="260"/>
      <c r="G5" s="126" t="str">
        <f>IF(CASCADING!G5="","",CASCADING!G5)</f>
        <v>1.</v>
      </c>
      <c r="H5" s="259" t="str">
        <f>IF(CASCADING!H5="","",CASCADING!H5)</f>
        <v>Indeks Pelayanan Publik</v>
      </c>
      <c r="I5" s="259"/>
      <c r="J5" s="259"/>
      <c r="K5" s="259"/>
      <c r="L5" s="260"/>
      <c r="M5" s="129" t="str">
        <f>IF(CASCADING!M5="","",CASCADING!M5)</f>
        <v>Angka</v>
      </c>
      <c r="N5" s="130">
        <f>IF('TABEL 3 RENSTRA'!H5="","",'TABEL 3 RENSTRA'!H5)</f>
        <v>4.17</v>
      </c>
      <c r="O5" s="130">
        <f>IF('TABEL 3 RENSTRA'!I5="","",'TABEL 3 RENSTRA'!I5)</f>
        <v>4.2</v>
      </c>
      <c r="P5" s="131"/>
      <c r="Q5" s="130">
        <f>IF('TABEL 3 RENSTRA'!J5="","",'TABEL 3 RENSTRA'!J5)</f>
        <v>4.22</v>
      </c>
      <c r="R5" s="131"/>
      <c r="S5" s="130">
        <f>IF('TABEL 3 RENSTRA'!K5="","",'TABEL 3 RENSTRA'!K5)</f>
        <v>4.24</v>
      </c>
      <c r="T5" s="131"/>
      <c r="U5" s="130">
        <f>IF('TABEL 3 RENSTRA'!L5="","",'TABEL 3 RENSTRA'!L5)</f>
        <v>4.26</v>
      </c>
      <c r="V5" s="131"/>
      <c r="W5" s="130">
        <f>IF('TABEL 3 RENSTRA'!M5="","",'TABEL 3 RENSTRA'!M5)</f>
        <v>4.28</v>
      </c>
      <c r="X5" s="131"/>
      <c r="Y5" s="130">
        <f>IF('TABEL 3 RENSTRA'!N5="","",'TABEL 3 RENSTRA'!N5)</f>
        <v>4.3</v>
      </c>
      <c r="Z5" s="131"/>
      <c r="AA5" s="130"/>
      <c r="AB5" s="130"/>
    </row>
    <row r="6" spans="1:28" s="132" customFormat="1" ht="26.4" customHeight="1" x14ac:dyDescent="0.35">
      <c r="A6" s="126"/>
      <c r="B6" s="127" t="str">
        <f>IF(CASCADING!B6="","",CASCADING!B6)</f>
        <v>1.1.</v>
      </c>
      <c r="C6" s="259" t="str">
        <f>IF(CASCADING!C6="","",CASCADING!C6)</f>
        <v>Meningkatnya Kinerja Perangkat Daerah</v>
      </c>
      <c r="D6" s="261"/>
      <c r="E6" s="261"/>
      <c r="F6" s="262"/>
      <c r="G6" s="126"/>
      <c r="H6" s="127" t="str">
        <f>IF(CASCADING!H6="","",CASCADING!H6)</f>
        <v>1.1.</v>
      </c>
      <c r="I6" s="259" t="str">
        <f>IF(CASCADING!I6="","",CASCADING!I6)</f>
        <v>Nilai AKIP Kecamatan Padang Panjang Barat</v>
      </c>
      <c r="J6" s="261"/>
      <c r="K6" s="261"/>
      <c r="L6" s="262"/>
      <c r="M6" s="129" t="str">
        <f>IF(CASCADING!M6="","",CASCADING!M6)</f>
        <v>Angka</v>
      </c>
      <c r="N6" s="130">
        <f>IF('TABEL 3 RENSTRA'!H6="","",'TABEL 3 RENSTRA'!H6)</f>
        <v>69.150000000000006</v>
      </c>
      <c r="O6" s="130">
        <f>IF('TABEL 3 RENSTRA'!I6="","",'TABEL 3 RENSTRA'!I6)</f>
        <v>69.25</v>
      </c>
      <c r="P6" s="131"/>
      <c r="Q6" s="128">
        <f>IF('TABEL 3 RENSTRA'!J6="","",'TABEL 3 RENSTRA'!J6)</f>
        <v>69.349999999999994</v>
      </c>
      <c r="R6" s="131"/>
      <c r="S6" s="130">
        <f>IF('TABEL 3 RENSTRA'!K6="","",'TABEL 3 RENSTRA'!K6)</f>
        <v>69.45</v>
      </c>
      <c r="T6" s="131"/>
      <c r="U6" s="128">
        <f>IF('TABEL 3 RENSTRA'!L6="","",'TABEL 3 RENSTRA'!L6)</f>
        <v>69.55</v>
      </c>
      <c r="V6" s="131"/>
      <c r="W6" s="130">
        <f>IF('TABEL 3 RENSTRA'!M6="","",'TABEL 3 RENSTRA'!M6)</f>
        <v>69.650000000000006</v>
      </c>
      <c r="X6" s="131"/>
      <c r="Y6" s="130">
        <f>IF('TABEL 3 RENSTRA'!N6="","",'TABEL 3 RENSTRA'!N6)</f>
        <v>69.75</v>
      </c>
      <c r="Z6" s="131"/>
      <c r="AA6" s="130"/>
      <c r="AB6" s="130"/>
    </row>
    <row r="7" spans="1:28" s="125" customFormat="1" ht="34.5" customHeight="1" x14ac:dyDescent="0.35">
      <c r="A7" s="119"/>
      <c r="B7" s="120"/>
      <c r="C7" s="121"/>
      <c r="D7" s="251" t="str">
        <f>IF(CASCADING!D7="","",CASCADING!D7)</f>
        <v>Program Penunjang Urusan Pemerintahan Daerah Kabupaten/Kota</v>
      </c>
      <c r="E7" s="251"/>
      <c r="F7" s="252"/>
      <c r="G7" s="119"/>
      <c r="H7" s="121"/>
      <c r="I7" s="121"/>
      <c r="J7" s="251" t="str">
        <f>IF(CASCADING!J7="","",CASCADING!J7)</f>
        <v>Persentase pemenuhan urusan penunjang yang dipenuhi pada Kecamatan Padang Panjang Barat</v>
      </c>
      <c r="K7" s="251"/>
      <c r="L7" s="252"/>
      <c r="M7" s="122" t="str">
        <f>IF(CASCADING!M7="","",CASCADING!M7)</f>
        <v>Persen</v>
      </c>
      <c r="N7" s="123">
        <v>95</v>
      </c>
      <c r="O7" s="123">
        <v>95</v>
      </c>
      <c r="P7" s="124">
        <f>P8+P11+P13+P18+P24+P28</f>
        <v>10759233082</v>
      </c>
      <c r="Q7" s="123">
        <v>95</v>
      </c>
      <c r="R7" s="124">
        <f>R8+R11+R13+R18+R24+R28</f>
        <v>10129691600</v>
      </c>
      <c r="S7" s="123">
        <v>95</v>
      </c>
      <c r="T7" s="124">
        <f>T8+T11+T13+T18+T24+T28</f>
        <v>7177331700</v>
      </c>
      <c r="U7" s="123">
        <v>95</v>
      </c>
      <c r="V7" s="124">
        <f>V8+V11+V13+V18+V24+V28</f>
        <v>7546033425.9200001</v>
      </c>
      <c r="W7" s="123">
        <v>95</v>
      </c>
      <c r="X7" s="124">
        <f>X8+X11+X13+X18+X24+X28</f>
        <v>7335763551.3977604</v>
      </c>
      <c r="Y7" s="123">
        <v>95</v>
      </c>
      <c r="Z7" s="124">
        <f>Z8+Z11+Z13+Z18+Z24+Z28</f>
        <v>7377624112.9846401</v>
      </c>
      <c r="AA7" s="123"/>
      <c r="AB7" s="123"/>
    </row>
    <row r="8" spans="1:28" s="139" customFormat="1" ht="47" customHeight="1" x14ac:dyDescent="0.35">
      <c r="A8" s="133"/>
      <c r="B8" s="134"/>
      <c r="C8" s="138"/>
      <c r="D8" s="138"/>
      <c r="E8" s="249" t="str">
        <f>IF(CASCADING!E8="","",CASCADING!E8)</f>
        <v>Administrasi Keuangan Perangkat Daerah</v>
      </c>
      <c r="F8" s="250"/>
      <c r="G8" s="133"/>
      <c r="H8" s="138"/>
      <c r="I8" s="138"/>
      <c r="J8" s="138"/>
      <c r="K8" s="249" t="str">
        <f>IF(CASCADING!K8="","",CASCADING!K8)</f>
        <v>Persentase Pemenuhan Layanan Administrasi Keuangan pada Kecamatan Padang Panjang Barat</v>
      </c>
      <c r="L8" s="250"/>
      <c r="M8" s="135" t="str">
        <f>IF(CASCADING!M8="","",CASCADING!M8)</f>
        <v>Persen</v>
      </c>
      <c r="N8" s="136"/>
      <c r="O8" s="136"/>
      <c r="P8" s="137">
        <f>SUM(P9:P10)</f>
        <v>7562658031</v>
      </c>
      <c r="Q8" s="138"/>
      <c r="R8" s="137">
        <f>SUM(R9:R10)</f>
        <v>8084820000</v>
      </c>
      <c r="S8" s="138"/>
      <c r="T8" s="137">
        <f>SUM(T9:T10)</f>
        <v>5050460100</v>
      </c>
      <c r="U8" s="138"/>
      <c r="V8" s="137">
        <f>SUM(V9:V10)</f>
        <v>4946161825.9200001</v>
      </c>
      <c r="W8" s="138"/>
      <c r="X8" s="137">
        <f>SUM(X9:X10)</f>
        <v>4960891951.3977604</v>
      </c>
      <c r="Y8" s="138"/>
      <c r="Z8" s="137">
        <f>SUM(Z9:Z10)</f>
        <v>5002752512.9846401</v>
      </c>
      <c r="AA8" s="136"/>
      <c r="AB8" s="136"/>
    </row>
    <row r="9" spans="1:28" s="31" customFormat="1" ht="38" customHeight="1" x14ac:dyDescent="0.35">
      <c r="A9" s="24"/>
      <c r="B9" s="40"/>
      <c r="C9" s="12"/>
      <c r="D9" s="12"/>
      <c r="E9" s="12"/>
      <c r="F9" s="30" t="str">
        <f>IF(CASCADING!F9="","",CASCADING!F9)</f>
        <v>Penyediaan Gaji dan Tunjangan ASN</v>
      </c>
      <c r="G9" s="24"/>
      <c r="H9" s="12"/>
      <c r="I9" s="12"/>
      <c r="J9" s="12"/>
      <c r="K9" s="12"/>
      <c r="L9" s="30" t="str">
        <f>IF(CASCADING!L9="","",CASCADING!L9)</f>
        <v>Jumlah    Orang    yang    Menerima    Gaji    dan Tunjangan ASN</v>
      </c>
      <c r="M9" s="82" t="str">
        <f>IF(CASCADING!M9="","",CASCADING!M9)</f>
        <v>Orang/bulan</v>
      </c>
      <c r="N9" s="21">
        <v>1125</v>
      </c>
      <c r="O9" s="21">
        <v>1125</v>
      </c>
      <c r="P9" s="32">
        <v>7562658031</v>
      </c>
      <c r="Q9" s="12">
        <v>1125</v>
      </c>
      <c r="R9" s="32">
        <v>8048700000</v>
      </c>
      <c r="S9" s="12">
        <v>1125</v>
      </c>
      <c r="T9" s="32">
        <v>5014340100</v>
      </c>
      <c r="U9" s="12">
        <v>1125</v>
      </c>
      <c r="V9" s="32">
        <v>4910041825.9200001</v>
      </c>
      <c r="W9" s="12">
        <v>1125</v>
      </c>
      <c r="X9" s="32">
        <v>4924771951.3977604</v>
      </c>
      <c r="Y9" s="12">
        <v>1125</v>
      </c>
      <c r="Z9" s="32">
        <v>4966632512.9846401</v>
      </c>
      <c r="AA9" s="21"/>
      <c r="AB9" s="21"/>
    </row>
    <row r="10" spans="1:28" s="31" customFormat="1" ht="46" x14ac:dyDescent="0.35">
      <c r="A10" s="24"/>
      <c r="B10" s="40"/>
      <c r="C10" s="91"/>
      <c r="D10" s="91"/>
      <c r="E10" s="91"/>
      <c r="F10" s="92" t="s">
        <v>279</v>
      </c>
      <c r="G10" s="24"/>
      <c r="H10" s="91"/>
      <c r="I10" s="91"/>
      <c r="J10" s="91"/>
      <c r="K10" s="91"/>
      <c r="L10" s="92" t="s">
        <v>280</v>
      </c>
      <c r="M10" s="99" t="str">
        <f>IF(CASCADING!M10="","",CASCADING!M10)</f>
        <v>Dokumen</v>
      </c>
      <c r="N10" s="21"/>
      <c r="O10" s="21"/>
      <c r="P10" s="32">
        <v>0</v>
      </c>
      <c r="Q10" s="91">
        <v>36</v>
      </c>
      <c r="R10" s="32">
        <v>36120000</v>
      </c>
      <c r="S10" s="91">
        <v>36</v>
      </c>
      <c r="T10" s="32">
        <v>36120000</v>
      </c>
      <c r="U10" s="91">
        <v>36</v>
      </c>
      <c r="V10" s="32">
        <v>36120000</v>
      </c>
      <c r="W10" s="91">
        <v>36</v>
      </c>
      <c r="X10" s="32">
        <v>36120000</v>
      </c>
      <c r="Y10" s="91">
        <v>36</v>
      </c>
      <c r="Z10" s="32">
        <v>36120000</v>
      </c>
      <c r="AA10" s="21"/>
      <c r="AB10" s="21"/>
    </row>
    <row r="11" spans="1:28" s="139" customFormat="1" ht="47" customHeight="1" x14ac:dyDescent="0.35">
      <c r="A11" s="133"/>
      <c r="B11" s="134"/>
      <c r="C11" s="138"/>
      <c r="D11" s="138"/>
      <c r="E11" s="249" t="str">
        <f>IF(CASCADING!E11="","",CASCADING!E11)</f>
        <v>Administrasi Kepegawaian Perangkat Daerah</v>
      </c>
      <c r="F11" s="250"/>
      <c r="G11" s="133"/>
      <c r="H11" s="138"/>
      <c r="I11" s="138"/>
      <c r="J11" s="138"/>
      <c r="K11" s="249" t="str">
        <f>IF(CASCADING!K11="","",CASCADING!K11)</f>
        <v>Persentase pemenuhan layanan administrasi kepegawaian pada Kecamatan Padang Panjang Barat</v>
      </c>
      <c r="L11" s="250"/>
      <c r="M11" s="135" t="str">
        <f>IF(CASCADING!M11="","",CASCADING!M11)</f>
        <v>Persen</v>
      </c>
      <c r="N11" s="136"/>
      <c r="O11" s="136"/>
      <c r="P11" s="137"/>
      <c r="Q11" s="138"/>
      <c r="R11" s="137"/>
      <c r="S11" s="138"/>
      <c r="T11" s="137"/>
      <c r="U11" s="138"/>
      <c r="V11" s="137"/>
      <c r="W11" s="138"/>
      <c r="X11" s="137"/>
      <c r="Y11" s="138"/>
      <c r="Z11" s="137"/>
      <c r="AA11" s="136"/>
      <c r="AB11" s="136"/>
    </row>
    <row r="12" spans="1:28" s="31" customFormat="1" ht="38" customHeight="1" x14ac:dyDescent="0.35">
      <c r="A12" s="24"/>
      <c r="B12" s="40"/>
      <c r="C12" s="71"/>
      <c r="D12" s="71"/>
      <c r="E12" s="71"/>
      <c r="F12" s="72" t="str">
        <f>IF(CASCADING!F12="","",CASCADING!F12)</f>
        <v>Pengadaan    Pakaian    Dinas    Beserta    Atribut Kelengkapannya</v>
      </c>
      <c r="G12" s="24"/>
      <c r="H12" s="71"/>
      <c r="I12" s="71"/>
      <c r="J12" s="71"/>
      <c r="K12" s="71"/>
      <c r="L12" s="72" t="str">
        <f>IF(CASCADING!L12="","",CASCADING!L12)</f>
        <v>Jumlah  Paket  Pakaian  Dinas  beserta  Atribut Kelengkapan</v>
      </c>
      <c r="M12" s="82" t="str">
        <f>IF(CASCADING!M12="","",CASCADING!M12)</f>
        <v>Paket</v>
      </c>
      <c r="N12" s="21"/>
      <c r="O12" s="21"/>
      <c r="P12" s="32"/>
      <c r="Q12" s="71"/>
      <c r="R12" s="32"/>
      <c r="S12" s="71"/>
      <c r="T12" s="32"/>
      <c r="U12" s="71"/>
      <c r="V12" s="32"/>
      <c r="W12" s="71"/>
      <c r="X12" s="32"/>
      <c r="Y12" s="71"/>
      <c r="Z12" s="32"/>
      <c r="AA12" s="21"/>
      <c r="AB12" s="21"/>
    </row>
    <row r="13" spans="1:28" s="139" customFormat="1" ht="47" customHeight="1" x14ac:dyDescent="0.35">
      <c r="A13" s="133"/>
      <c r="B13" s="134"/>
      <c r="C13" s="138"/>
      <c r="D13" s="138"/>
      <c r="E13" s="249" t="str">
        <f>IF(CASCADING!E13="","",CASCADING!E13)</f>
        <v xml:space="preserve">Administrasi Umum Perangkat Daerah </v>
      </c>
      <c r="F13" s="250"/>
      <c r="G13" s="133"/>
      <c r="H13" s="138"/>
      <c r="I13" s="138"/>
      <c r="J13" s="138"/>
      <c r="K13" s="249" t="str">
        <f>IF(CASCADING!K13="","",CASCADING!K13)</f>
        <v>Persentase pemenuhan layanan administrasi umum pada Kecamatan Padang Panjang Barat</v>
      </c>
      <c r="L13" s="250"/>
      <c r="M13" s="135" t="str">
        <f>IF(CASCADING!M13="","",CASCADING!M13)</f>
        <v>Persen</v>
      </c>
      <c r="N13" s="136">
        <v>90</v>
      </c>
      <c r="O13" s="136">
        <v>100</v>
      </c>
      <c r="P13" s="137">
        <f>SUM(P14:P17)</f>
        <v>314958767</v>
      </c>
      <c r="Q13" s="138">
        <v>100</v>
      </c>
      <c r="R13" s="137">
        <f>SUM(R14:R17)</f>
        <v>170000000</v>
      </c>
      <c r="S13" s="138">
        <v>100</v>
      </c>
      <c r="T13" s="137">
        <f>SUM(T14:T17)</f>
        <v>170000000</v>
      </c>
      <c r="U13" s="138">
        <v>100</v>
      </c>
      <c r="V13" s="137">
        <f>SUM(V14:V17)</f>
        <v>170000000</v>
      </c>
      <c r="W13" s="138">
        <v>100</v>
      </c>
      <c r="X13" s="137">
        <f>SUM(X14:X17)</f>
        <v>170000000</v>
      </c>
      <c r="Y13" s="138">
        <v>100</v>
      </c>
      <c r="Z13" s="137">
        <f>SUM(Z14:Z17)</f>
        <v>170000000</v>
      </c>
      <c r="AA13" s="136"/>
      <c r="AB13" s="136"/>
    </row>
    <row r="14" spans="1:28" s="31" customFormat="1" ht="35.5" customHeight="1" x14ac:dyDescent="0.35">
      <c r="A14" s="24"/>
      <c r="B14" s="40"/>
      <c r="C14" s="71"/>
      <c r="D14" s="71"/>
      <c r="E14" s="71"/>
      <c r="F14" s="72" t="str">
        <f>IF(CASCADING!F14="","",CASCADING!F14)</f>
        <v>Penyediaan Komponen Instalasi Listrik/ Penerangan Bangunan Kantor</v>
      </c>
      <c r="G14" s="24"/>
      <c r="H14" s="71"/>
      <c r="I14" s="71"/>
      <c r="J14" s="71"/>
      <c r="K14" s="71"/>
      <c r="L14" s="72" t="str">
        <f>IF(CASCADING!L14="","",CASCADING!L14)</f>
        <v>Jumlah         Paket         Komponen         Instalasi Listrik/ Penerangan    Bangunan    Kantor    yang Disediakan</v>
      </c>
      <c r="M14" s="82" t="str">
        <f>IF(CASCADING!M14="","",CASCADING!M14)</f>
        <v>Paket</v>
      </c>
      <c r="N14" s="21">
        <v>36</v>
      </c>
      <c r="O14" s="21">
        <v>36</v>
      </c>
      <c r="P14" s="32">
        <v>17914250</v>
      </c>
      <c r="Q14" s="71">
        <v>36</v>
      </c>
      <c r="R14" s="32">
        <v>15000000</v>
      </c>
      <c r="S14" s="71">
        <v>36</v>
      </c>
      <c r="T14" s="32">
        <v>15000000</v>
      </c>
      <c r="U14" s="71">
        <v>36</v>
      </c>
      <c r="V14" s="32">
        <v>15000000</v>
      </c>
      <c r="W14" s="71">
        <v>36</v>
      </c>
      <c r="X14" s="32">
        <v>15000000</v>
      </c>
      <c r="Y14" s="71">
        <v>36</v>
      </c>
      <c r="Z14" s="32">
        <v>15000000</v>
      </c>
      <c r="AA14" s="21"/>
      <c r="AB14" s="21"/>
    </row>
    <row r="15" spans="1:28" s="31" customFormat="1" ht="35.5" customHeight="1" x14ac:dyDescent="0.35">
      <c r="A15" s="24"/>
      <c r="B15" s="40"/>
      <c r="C15" s="12"/>
      <c r="D15" s="12"/>
      <c r="E15" s="12"/>
      <c r="F15" s="30" t="str">
        <f>IF(CASCADING!F15="","",CASCADING!F15)</f>
        <v>Penyediaan Bahan Logistik Kantor</v>
      </c>
      <c r="G15" s="24"/>
      <c r="H15" s="12"/>
      <c r="I15" s="12"/>
      <c r="J15" s="12"/>
      <c r="K15" s="12"/>
      <c r="L15" s="30" t="str">
        <f>IF(CASCADING!L15="","",CASCADING!L15)</f>
        <v>Jumlah   Paket   Bahan   Logistik   Kantor   yang Disediakan</v>
      </c>
      <c r="M15" s="82" t="str">
        <f>IF(CASCADING!M15="","",CASCADING!M15)</f>
        <v>Paket</v>
      </c>
      <c r="N15" s="21">
        <v>36</v>
      </c>
      <c r="O15" s="21">
        <v>36</v>
      </c>
      <c r="P15" s="32">
        <v>83515017</v>
      </c>
      <c r="Q15" s="12">
        <v>36</v>
      </c>
      <c r="R15" s="32">
        <v>50000000</v>
      </c>
      <c r="S15" s="12">
        <v>36</v>
      </c>
      <c r="T15" s="32">
        <v>50000000</v>
      </c>
      <c r="U15" s="12">
        <v>36</v>
      </c>
      <c r="V15" s="32">
        <v>50000000</v>
      </c>
      <c r="W15" s="12">
        <v>36</v>
      </c>
      <c r="X15" s="32">
        <v>50000000</v>
      </c>
      <c r="Y15" s="12">
        <v>36</v>
      </c>
      <c r="Z15" s="32">
        <v>50000000</v>
      </c>
      <c r="AA15" s="21"/>
      <c r="AB15" s="21"/>
    </row>
    <row r="16" spans="1:28" s="31" customFormat="1" ht="47.5" customHeight="1" x14ac:dyDescent="0.35">
      <c r="A16" s="24"/>
      <c r="B16" s="40"/>
      <c r="C16" s="12"/>
      <c r="D16" s="12"/>
      <c r="E16" s="12"/>
      <c r="F16" s="30" t="str">
        <f>IF(CASCADING!F16="","",CASCADING!F16)</f>
        <v>Penyediaan Bahan Cetakan dan Penggandaan</v>
      </c>
      <c r="G16" s="24"/>
      <c r="H16" s="12"/>
      <c r="I16" s="12"/>
      <c r="J16" s="12"/>
      <c r="K16" s="12"/>
      <c r="L16" s="30" t="str">
        <f>IF(CASCADING!L16="","",CASCADING!L16)</f>
        <v>Jumlah Paket Barang Cetakan dan Penggandaan yang Disediakan</v>
      </c>
      <c r="M16" s="82" t="str">
        <f>IF(CASCADING!M16="","",CASCADING!M16)</f>
        <v>Paket</v>
      </c>
      <c r="N16" s="21">
        <v>36</v>
      </c>
      <c r="O16" s="21">
        <v>36</v>
      </c>
      <c r="P16" s="32">
        <v>26061500</v>
      </c>
      <c r="Q16" s="12">
        <v>36</v>
      </c>
      <c r="R16" s="32">
        <v>25000000</v>
      </c>
      <c r="S16" s="12">
        <v>36</v>
      </c>
      <c r="T16" s="32">
        <v>25000000</v>
      </c>
      <c r="U16" s="12">
        <v>36</v>
      </c>
      <c r="V16" s="32">
        <v>25000000</v>
      </c>
      <c r="W16" s="12">
        <v>36</v>
      </c>
      <c r="X16" s="32">
        <v>25000000</v>
      </c>
      <c r="Y16" s="12">
        <v>36</v>
      </c>
      <c r="Z16" s="32">
        <v>25000000</v>
      </c>
      <c r="AA16" s="21"/>
      <c r="AB16" s="21"/>
    </row>
    <row r="17" spans="1:28" s="31" customFormat="1" ht="48" customHeight="1" x14ac:dyDescent="0.35">
      <c r="A17" s="24"/>
      <c r="B17" s="40"/>
      <c r="C17" s="12"/>
      <c r="D17" s="12"/>
      <c r="E17" s="12"/>
      <c r="F17" s="30" t="str">
        <f>IF(CASCADING!F17="","",CASCADING!F17)</f>
        <v>Penyelenggaraan Rapat Koordinasi dan Konsultasi SKPD</v>
      </c>
      <c r="G17" s="24"/>
      <c r="H17" s="12"/>
      <c r="I17" s="12"/>
      <c r="J17" s="12"/>
      <c r="K17" s="12"/>
      <c r="L17" s="30" t="str">
        <f>IF(CASCADING!L17="","",CASCADING!L17)</f>
        <v>Jumlah      Laporan      Penyelenggaraan      Rapat Koordinasi dan Konsultasi SKPD</v>
      </c>
      <c r="M17" s="82" t="str">
        <f>IF(CASCADING!M17="","",CASCADING!M17)</f>
        <v>Paket</v>
      </c>
      <c r="N17" s="21">
        <v>120</v>
      </c>
      <c r="O17" s="21">
        <v>120</v>
      </c>
      <c r="P17" s="32">
        <v>187468000</v>
      </c>
      <c r="Q17" s="12">
        <v>120</v>
      </c>
      <c r="R17" s="32">
        <v>80000000</v>
      </c>
      <c r="S17" s="12">
        <v>120</v>
      </c>
      <c r="T17" s="32">
        <v>80000000</v>
      </c>
      <c r="U17" s="12">
        <v>120</v>
      </c>
      <c r="V17" s="32">
        <v>80000000</v>
      </c>
      <c r="W17" s="12">
        <v>120</v>
      </c>
      <c r="X17" s="32">
        <v>80000000</v>
      </c>
      <c r="Y17" s="12">
        <v>120</v>
      </c>
      <c r="Z17" s="32">
        <v>80000000</v>
      </c>
      <c r="AA17" s="21"/>
      <c r="AB17" s="21"/>
    </row>
    <row r="18" spans="1:28" s="139" customFormat="1" ht="60" customHeight="1" x14ac:dyDescent="0.35">
      <c r="A18" s="133"/>
      <c r="B18" s="134"/>
      <c r="C18" s="138"/>
      <c r="D18" s="138"/>
      <c r="E18" s="249" t="str">
        <f>IF(CASCADING!E18="","",CASCADING!E18)</f>
        <v>Pengadaan Barang Milik Daerah Penunjang Urusan Pemerintah Daerah</v>
      </c>
      <c r="F18" s="250"/>
      <c r="G18" s="133"/>
      <c r="H18" s="138"/>
      <c r="I18" s="138"/>
      <c r="J18" s="138"/>
      <c r="K18" s="249" t="str">
        <f>IF(CASCADING!K18="","",CASCADING!K18)</f>
        <v>Persentase pemenuhan Barang Milik Daerah sesuai dengan perencanaan Kecamatan Padang Panjang Barat</v>
      </c>
      <c r="L18" s="250"/>
      <c r="M18" s="135" t="str">
        <f>IF(CASCADING!M18="","",CASCADING!M18)</f>
        <v>Persen</v>
      </c>
      <c r="N18" s="136">
        <v>100</v>
      </c>
      <c r="O18" s="136">
        <v>90</v>
      </c>
      <c r="P18" s="137">
        <f>SUM(P19:P23)</f>
        <v>25000000</v>
      </c>
      <c r="Q18" s="138">
        <v>90</v>
      </c>
      <c r="R18" s="137">
        <f>SUM(R19:R23)</f>
        <v>0</v>
      </c>
      <c r="S18" s="138">
        <v>90</v>
      </c>
      <c r="T18" s="137">
        <f>SUM(T19:T23)</f>
        <v>100000000</v>
      </c>
      <c r="U18" s="138">
        <v>90</v>
      </c>
      <c r="V18" s="137">
        <f>SUM(V19:V23)</f>
        <v>555000000</v>
      </c>
      <c r="W18" s="138">
        <v>90</v>
      </c>
      <c r="X18" s="137">
        <f>SUM(X19:X23)</f>
        <v>330000000</v>
      </c>
      <c r="Y18" s="138">
        <v>90</v>
      </c>
      <c r="Z18" s="137">
        <f>SUM(Z19:Z23)</f>
        <v>330000000</v>
      </c>
      <c r="AA18" s="136"/>
      <c r="AB18" s="136"/>
    </row>
    <row r="19" spans="1:28" s="31" customFormat="1" ht="52.5" customHeight="1" x14ac:dyDescent="0.35">
      <c r="A19" s="24"/>
      <c r="B19" s="40"/>
      <c r="C19" s="71"/>
      <c r="D19" s="71"/>
      <c r="E19" s="71"/>
      <c r="F19" s="72" t="str">
        <f>IF(CASCADING!F19="","",CASCADING!F19)</f>
        <v xml:space="preserve">Pengadaan  Kendaraan  Perorangan Dinas atau Kendaraan Dinas Jabatan </v>
      </c>
      <c r="G19" s="24"/>
      <c r="H19" s="71"/>
      <c r="I19" s="71"/>
      <c r="J19" s="71"/>
      <c r="K19" s="71"/>
      <c r="L19" s="72" t="str">
        <f>IF(CASCADING!L19="","",CASCADING!L19)</f>
        <v>Jumlah Unit Kendaraan Perorangan Dinas atau Kendaraan Dinas Jabatan yang Disediakan</v>
      </c>
      <c r="M19" s="82" t="str">
        <f>IF(CASCADING!M19="","",CASCADING!M19)</f>
        <v>Unit</v>
      </c>
      <c r="N19" s="21"/>
      <c r="O19" s="32">
        <v>0</v>
      </c>
      <c r="P19" s="21">
        <v>0</v>
      </c>
      <c r="Q19" s="21">
        <v>0</v>
      </c>
      <c r="R19" s="32">
        <v>0</v>
      </c>
      <c r="S19" s="71">
        <v>1</v>
      </c>
      <c r="T19" s="32">
        <v>25000000</v>
      </c>
      <c r="U19" s="71">
        <v>1</v>
      </c>
      <c r="V19" s="32">
        <v>250000000</v>
      </c>
      <c r="W19" s="71">
        <v>1</v>
      </c>
      <c r="X19" s="32">
        <v>25000000</v>
      </c>
      <c r="Y19" s="71">
        <v>1</v>
      </c>
      <c r="Z19" s="32">
        <v>25000000</v>
      </c>
      <c r="AA19" s="21"/>
      <c r="AB19" s="21"/>
    </row>
    <row r="20" spans="1:28" s="31" customFormat="1" ht="35.5" customHeight="1" x14ac:dyDescent="0.35">
      <c r="A20" s="24"/>
      <c r="B20" s="40"/>
      <c r="C20" s="71"/>
      <c r="D20" s="71"/>
      <c r="E20" s="71"/>
      <c r="F20" s="72" t="str">
        <f>IF(CASCADING!F20="","",CASCADING!F20)</f>
        <v>Pengadaan  Kendaraan  Dinas  Operasional  atau Lapangan</v>
      </c>
      <c r="G20" s="24"/>
      <c r="H20" s="71"/>
      <c r="I20" s="71"/>
      <c r="J20" s="71"/>
      <c r="K20" s="71"/>
      <c r="L20" s="72" t="str">
        <f>IF(CASCADING!L20="","",CASCADING!L20)</f>
        <v>Jumlah Unit Kendaraan Perorangan Dinas atau Kendaraan Dinas lapangan yang Disediakan</v>
      </c>
      <c r="M20" s="82" t="str">
        <f>IF(CASCADING!M20="","",CASCADING!M20)</f>
        <v>Unit</v>
      </c>
      <c r="N20" s="21"/>
      <c r="O20" s="32">
        <v>0</v>
      </c>
      <c r="P20" s="21">
        <v>0</v>
      </c>
      <c r="Q20" s="21">
        <v>0</v>
      </c>
      <c r="R20" s="32">
        <v>0</v>
      </c>
      <c r="S20" s="71">
        <v>1</v>
      </c>
      <c r="T20" s="32">
        <v>25000000</v>
      </c>
      <c r="U20" s="71">
        <v>1</v>
      </c>
      <c r="V20" s="32">
        <v>25000000</v>
      </c>
      <c r="W20" s="71">
        <v>1</v>
      </c>
      <c r="X20" s="32">
        <v>25000000</v>
      </c>
      <c r="Y20" s="71">
        <v>1</v>
      </c>
      <c r="Z20" s="32">
        <v>25000000</v>
      </c>
      <c r="AA20" s="21"/>
      <c r="AB20" s="21"/>
    </row>
    <row r="21" spans="1:28" s="31" customFormat="1" ht="47.5" customHeight="1" x14ac:dyDescent="0.35">
      <c r="A21" s="24"/>
      <c r="B21" s="40"/>
      <c r="C21" s="71"/>
      <c r="D21" s="71"/>
      <c r="E21" s="71"/>
      <c r="F21" s="72" t="str">
        <f>IF(CASCADING!F21="","",CASCADING!F21)</f>
        <v>Pengadaan Peralatan dan Mesin Lainnya</v>
      </c>
      <c r="G21" s="24"/>
      <c r="H21" s="71"/>
      <c r="I21" s="71"/>
      <c r="J21" s="71"/>
      <c r="K21" s="71"/>
      <c r="L21" s="72" t="str">
        <f>IF(CASCADING!L21="","",CASCADING!L21)</f>
        <v>Jumlah Unit Peralatan dan Mesin Lainnya yang Disediakan</v>
      </c>
      <c r="M21" s="82" t="str">
        <f>IF(CASCADING!M21="","",CASCADING!M21)</f>
        <v>Unit</v>
      </c>
      <c r="N21" s="21">
        <v>28</v>
      </c>
      <c r="O21" s="32">
        <v>28</v>
      </c>
      <c r="P21" s="118">
        <v>25000000</v>
      </c>
      <c r="Q21" s="21">
        <v>0</v>
      </c>
      <c r="R21" s="32">
        <v>0</v>
      </c>
      <c r="S21" s="71">
        <v>10</v>
      </c>
      <c r="T21" s="32">
        <v>20000000</v>
      </c>
      <c r="U21" s="71">
        <v>10</v>
      </c>
      <c r="V21" s="32">
        <v>250000000</v>
      </c>
      <c r="W21" s="71">
        <v>10</v>
      </c>
      <c r="X21" s="32">
        <v>250000000</v>
      </c>
      <c r="Y21" s="71">
        <v>10</v>
      </c>
      <c r="Z21" s="32">
        <v>250000000</v>
      </c>
      <c r="AA21" s="21"/>
      <c r="AB21" s="21"/>
    </row>
    <row r="22" spans="1:28" s="31" customFormat="1" ht="39.5" customHeight="1" x14ac:dyDescent="0.35">
      <c r="A22" s="24"/>
      <c r="B22" s="40"/>
      <c r="C22" s="71"/>
      <c r="D22" s="71"/>
      <c r="E22" s="71"/>
      <c r="F22" s="72" t="str">
        <f>IF(CASCADING!F22="","",CASCADING!F22)</f>
        <v>Pengadaan Gedung Kantor atau Bangunan Lainnya</v>
      </c>
      <c r="G22" s="24"/>
      <c r="H22" s="71"/>
      <c r="I22" s="71"/>
      <c r="J22" s="71"/>
      <c r="K22" s="71"/>
      <c r="L22" s="72" t="str">
        <f>IF(CASCADING!L22="","",CASCADING!L22)</f>
        <v>Jumlah  Unit  Gedung  Kantor  atau  Bangunan Lainnya yang Disediakan</v>
      </c>
      <c r="M22" s="82" t="str">
        <f>IF(CASCADING!M22="","",CASCADING!M22)</f>
        <v>Unit</v>
      </c>
      <c r="N22" s="21"/>
      <c r="O22" s="32"/>
      <c r="P22" s="21">
        <v>0</v>
      </c>
      <c r="Q22" s="21">
        <v>0</v>
      </c>
      <c r="R22" s="32">
        <v>0</v>
      </c>
      <c r="S22" s="71">
        <v>1</v>
      </c>
      <c r="T22" s="32">
        <v>20000000</v>
      </c>
      <c r="U22" s="71">
        <v>1</v>
      </c>
      <c r="V22" s="32">
        <v>20000000</v>
      </c>
      <c r="W22" s="71">
        <v>1</v>
      </c>
      <c r="X22" s="32">
        <v>20000000</v>
      </c>
      <c r="Y22" s="71">
        <v>1</v>
      </c>
      <c r="Z22" s="32">
        <v>20000000</v>
      </c>
      <c r="AA22" s="21"/>
      <c r="AB22" s="21"/>
    </row>
    <row r="23" spans="1:28" s="31" customFormat="1" ht="48" customHeight="1" x14ac:dyDescent="0.35">
      <c r="A23" s="24"/>
      <c r="B23" s="40"/>
      <c r="C23" s="71"/>
      <c r="D23" s="71"/>
      <c r="E23" s="71"/>
      <c r="F23" s="72" t="str">
        <f>IF(CASCADING!F23="","",CASCADING!F23)</f>
        <v>Pengadaan Sarana dan Prasarana Gedung Kantor atau Bangunan Lainnya</v>
      </c>
      <c r="G23" s="24"/>
      <c r="H23" s="71"/>
      <c r="I23" s="71"/>
      <c r="J23" s="71"/>
      <c r="K23" s="71"/>
      <c r="L23" s="72" t="str">
        <f>IF(CASCADING!L23="","",CASCADING!L23)</f>
        <v>Jumlah  Unit  Sarana dan Prasarana Gedung  Kantor  atau  Bangunan
Lainnya yang Disediakan</v>
      </c>
      <c r="M23" s="82" t="str">
        <f>IF(CASCADING!M23="","",CASCADING!M23)</f>
        <v>Unit</v>
      </c>
      <c r="N23" s="21">
        <v>0</v>
      </c>
      <c r="O23" s="32"/>
      <c r="P23" s="21">
        <v>0</v>
      </c>
      <c r="Q23" s="21">
        <v>0</v>
      </c>
      <c r="R23" s="32">
        <v>0</v>
      </c>
      <c r="S23" s="71">
        <v>10</v>
      </c>
      <c r="T23" s="32">
        <v>10000000</v>
      </c>
      <c r="U23" s="71">
        <v>10</v>
      </c>
      <c r="V23" s="32">
        <v>10000000</v>
      </c>
      <c r="W23" s="71">
        <v>10</v>
      </c>
      <c r="X23" s="32">
        <v>10000000</v>
      </c>
      <c r="Y23" s="71">
        <v>10</v>
      </c>
      <c r="Z23" s="32">
        <v>10000000</v>
      </c>
      <c r="AA23" s="21"/>
      <c r="AB23" s="21"/>
    </row>
    <row r="24" spans="1:28" s="139" customFormat="1" ht="47" customHeight="1" x14ac:dyDescent="0.35">
      <c r="A24" s="133"/>
      <c r="B24" s="134"/>
      <c r="C24" s="138"/>
      <c r="D24" s="138"/>
      <c r="E24" s="249" t="str">
        <f>IF(CASCADING!E24="","",CASCADING!E24)</f>
        <v>Penyediaan Jasa Penunjang Urusan Pemerintahan Daerah</v>
      </c>
      <c r="F24" s="250"/>
      <c r="G24" s="133"/>
      <c r="H24" s="138"/>
      <c r="I24" s="138"/>
      <c r="J24" s="138"/>
      <c r="K24" s="249" t="str">
        <f>IF(CASCADING!K24="","",CASCADING!K24)</f>
        <v>Persentase penyediaan jasa penunjang urusan pemerintahan daerah yang terpenuhi</v>
      </c>
      <c r="L24" s="250"/>
      <c r="M24" s="135" t="str">
        <f>IF(CASCADING!M24="","",CASCADING!M24)</f>
        <v>Persen</v>
      </c>
      <c r="N24" s="136">
        <v>90</v>
      </c>
      <c r="O24" s="136">
        <v>90</v>
      </c>
      <c r="P24" s="137">
        <f>SUM(P25:P27)</f>
        <v>2167931284</v>
      </c>
      <c r="Q24" s="138">
        <v>90</v>
      </c>
      <c r="R24" s="137">
        <f>SUM(R25:R27)</f>
        <v>1617169600</v>
      </c>
      <c r="S24" s="138">
        <v>90</v>
      </c>
      <c r="T24" s="137">
        <f>SUM(T25:T27)</f>
        <v>1617169600</v>
      </c>
      <c r="U24" s="138">
        <v>90</v>
      </c>
      <c r="V24" s="137">
        <f>SUM(V25:V27)</f>
        <v>1617169600</v>
      </c>
      <c r="W24" s="138">
        <v>90</v>
      </c>
      <c r="X24" s="137">
        <f>SUM(X25:X27)</f>
        <v>1617169600</v>
      </c>
      <c r="Y24" s="138">
        <v>90</v>
      </c>
      <c r="Z24" s="137">
        <f>SUM(Z25:Z27)</f>
        <v>1617169600</v>
      </c>
      <c r="AA24" s="136"/>
      <c r="AB24" s="136"/>
    </row>
    <row r="25" spans="1:28" s="31" customFormat="1" ht="35.5" customHeight="1" x14ac:dyDescent="0.35">
      <c r="A25" s="24"/>
      <c r="B25" s="40"/>
      <c r="C25" s="71"/>
      <c r="D25" s="71"/>
      <c r="E25" s="71"/>
      <c r="F25" s="72" t="str">
        <f>IF(CASCADING!F25="","",CASCADING!F25)</f>
        <v xml:space="preserve">Penyediaan Jasa Surat Menyurat </v>
      </c>
      <c r="G25" s="24"/>
      <c r="H25" s="71"/>
      <c r="I25" s="71"/>
      <c r="J25" s="71"/>
      <c r="K25" s="71"/>
      <c r="L25" s="72" t="str">
        <f>IF(CASCADING!L25="","",CASCADING!L25)</f>
        <v>Jumlah     Laporan     Penyediaan     Jasa     Surat Menyurat</v>
      </c>
      <c r="M25" s="82" t="str">
        <f>IF(CASCADING!M25="","",CASCADING!M25)</f>
        <v>Laporan</v>
      </c>
      <c r="N25" s="21">
        <v>108</v>
      </c>
      <c r="O25" s="21">
        <v>12</v>
      </c>
      <c r="P25" s="32">
        <v>920000</v>
      </c>
      <c r="Q25" s="71">
        <v>108</v>
      </c>
      <c r="R25" s="32">
        <v>1500000</v>
      </c>
      <c r="S25" s="71">
        <v>108</v>
      </c>
      <c r="T25" s="32">
        <v>1500000</v>
      </c>
      <c r="U25" s="71">
        <v>108</v>
      </c>
      <c r="V25" s="32">
        <v>1500000</v>
      </c>
      <c r="W25" s="71">
        <v>108</v>
      </c>
      <c r="X25" s="32">
        <v>1500000</v>
      </c>
      <c r="Y25" s="71">
        <v>108</v>
      </c>
      <c r="Z25" s="32">
        <v>1500000</v>
      </c>
      <c r="AA25" s="21"/>
      <c r="AB25" s="21"/>
    </row>
    <row r="26" spans="1:28" s="31" customFormat="1" ht="35.5" customHeight="1" x14ac:dyDescent="0.35">
      <c r="A26" s="24"/>
      <c r="B26" s="40"/>
      <c r="C26" s="71"/>
      <c r="D26" s="71"/>
      <c r="E26" s="71"/>
      <c r="F26" s="72" t="str">
        <f>IF(CASCADING!F26="","",CASCADING!F26)</f>
        <v>Penyediaan Jasa Komunikasi, Sumber daya Air dan Listrik</v>
      </c>
      <c r="G26" s="24"/>
      <c r="H26" s="71"/>
      <c r="I26" s="71"/>
      <c r="J26" s="71"/>
      <c r="K26" s="71"/>
      <c r="L26" s="72" t="str">
        <f>IF(CASCADING!L26="","",CASCADING!L26)</f>
        <v>Jumlah  Laporan  Penyediaan  Jasa  Komunikasi, Sumber Daya Air dan Listrik yang Disediakan</v>
      </c>
      <c r="M26" s="82" t="str">
        <f>IF(CASCADING!M26="","",CASCADING!M26)</f>
        <v>Laporan</v>
      </c>
      <c r="N26" s="21">
        <v>217</v>
      </c>
      <c r="O26" s="21">
        <v>24</v>
      </c>
      <c r="P26" s="32">
        <v>102156084</v>
      </c>
      <c r="Q26" s="71">
        <v>217</v>
      </c>
      <c r="R26" s="32">
        <v>80000000</v>
      </c>
      <c r="S26" s="71">
        <v>217</v>
      </c>
      <c r="T26" s="32">
        <v>80000000</v>
      </c>
      <c r="U26" s="71">
        <v>217</v>
      </c>
      <c r="V26" s="32">
        <v>80000000</v>
      </c>
      <c r="W26" s="71">
        <v>217</v>
      </c>
      <c r="X26" s="32">
        <v>80000000</v>
      </c>
      <c r="Y26" s="71">
        <v>217</v>
      </c>
      <c r="Z26" s="32">
        <v>80000000</v>
      </c>
      <c r="AA26" s="21"/>
      <c r="AB26" s="21"/>
    </row>
    <row r="27" spans="1:28" s="31" customFormat="1" ht="47.5" customHeight="1" x14ac:dyDescent="0.35">
      <c r="A27" s="24"/>
      <c r="B27" s="40"/>
      <c r="C27" s="71"/>
      <c r="D27" s="71"/>
      <c r="E27" s="71"/>
      <c r="F27" s="72" t="str">
        <f>IF(CASCADING!F27="","",CASCADING!F27)</f>
        <v xml:space="preserve">Penyediaan Jasa Pelayanan Umum Kantor </v>
      </c>
      <c r="G27" s="24"/>
      <c r="H27" s="71"/>
      <c r="I27" s="71"/>
      <c r="J27" s="71"/>
      <c r="K27" s="71"/>
      <c r="L27" s="72" t="str">
        <f>IF(CASCADING!L27="","",CASCADING!L27)</f>
        <v>Jumlah   Laporan   Penyediaan   Jasa   Pelayanan Umum Kantor yang Disediakan</v>
      </c>
      <c r="M27" s="82" t="str">
        <f>IF(CASCADING!M27="","",CASCADING!M27)</f>
        <v>Laporan</v>
      </c>
      <c r="N27" s="21">
        <v>108</v>
      </c>
      <c r="O27" s="21">
        <v>108</v>
      </c>
      <c r="P27" s="32">
        <v>2064855200</v>
      </c>
      <c r="Q27" s="71">
        <v>108</v>
      </c>
      <c r="R27" s="32">
        <v>1535669600</v>
      </c>
      <c r="S27" s="71">
        <v>108</v>
      </c>
      <c r="T27" s="32">
        <v>1535669600</v>
      </c>
      <c r="U27" s="71">
        <v>108</v>
      </c>
      <c r="V27" s="32">
        <v>1535669600</v>
      </c>
      <c r="W27" s="71">
        <v>108</v>
      </c>
      <c r="X27" s="32">
        <v>1535669600</v>
      </c>
      <c r="Y27" s="71">
        <v>108</v>
      </c>
      <c r="Z27" s="32">
        <v>1535669600</v>
      </c>
      <c r="AA27" s="21"/>
      <c r="AB27" s="21"/>
    </row>
    <row r="28" spans="1:28" s="139" customFormat="1" ht="36" customHeight="1" x14ac:dyDescent="0.35">
      <c r="A28" s="133"/>
      <c r="B28" s="134"/>
      <c r="C28" s="138"/>
      <c r="D28" s="138"/>
      <c r="E28" s="249" t="str">
        <f>IF(CASCADING!E28="","",CASCADING!E28)</f>
        <v>Pemeliharaan Barang Milik Daerah Penunjang Urusan Pemerintahan Daerah</v>
      </c>
      <c r="F28" s="250"/>
      <c r="G28" s="133"/>
      <c r="H28" s="138"/>
      <c r="I28" s="138"/>
      <c r="J28" s="138"/>
      <c r="K28" s="249" t="str">
        <f>IF(CASCADING!K28="","",CASCADING!K28)</f>
        <v xml:space="preserve">Persentase ketersediaan Barang Milik Daerah berkondisi baik </v>
      </c>
      <c r="L28" s="250"/>
      <c r="M28" s="135" t="str">
        <f>IF(CASCADING!M28="","",CASCADING!M28)</f>
        <v>Persen</v>
      </c>
      <c r="N28" s="136">
        <v>90</v>
      </c>
      <c r="O28" s="136">
        <v>90</v>
      </c>
      <c r="P28" s="137">
        <f>SUM(P29:P33)</f>
        <v>688685000</v>
      </c>
      <c r="Q28" s="138">
        <v>90</v>
      </c>
      <c r="R28" s="137">
        <f>SUM(R29:R33)</f>
        <v>257702000</v>
      </c>
      <c r="S28" s="138">
        <v>90</v>
      </c>
      <c r="T28" s="137">
        <f>SUM(T29:T33)</f>
        <v>239702000</v>
      </c>
      <c r="U28" s="138">
        <v>90</v>
      </c>
      <c r="V28" s="137">
        <f>SUM(V29:V33)</f>
        <v>257702000</v>
      </c>
      <c r="W28" s="138">
        <v>90</v>
      </c>
      <c r="X28" s="137">
        <f>SUM(X29:X33)</f>
        <v>257702000</v>
      </c>
      <c r="Y28" s="138">
        <v>90</v>
      </c>
      <c r="Z28" s="137">
        <f>SUM(Z29:Z33)</f>
        <v>257702000</v>
      </c>
      <c r="AA28" s="136"/>
      <c r="AB28" s="136"/>
    </row>
    <row r="29" spans="1:28" s="31" customFormat="1" ht="61.5" customHeight="1" x14ac:dyDescent="0.35">
      <c r="A29" s="24"/>
      <c r="B29" s="40"/>
      <c r="C29" s="91"/>
      <c r="D29" s="91"/>
      <c r="E29" s="91"/>
      <c r="F29" s="92" t="str">
        <f>IF(CASCADING!F29="","",CASCADING!F29)</f>
        <v>Penyediaan Jasa Pemeliharaan, Biaya Pemeliharaan, dan Pajak Kendaraan Perorangan Dinas atau Kendaraan Dinas Jabatan</v>
      </c>
      <c r="G29" s="24"/>
      <c r="H29" s="91"/>
      <c r="I29" s="91"/>
      <c r="J29" s="91"/>
      <c r="K29" s="91"/>
      <c r="L29" s="92" t="str">
        <f>IF(CASCADING!L29="","",CASCADING!L29)</f>
        <v>Jumlah Kendaraan Perorangan Dinas atau Kendaraan Dinas Jabatan yang Dipelihara dan dibayarkan Pajaknya</v>
      </c>
      <c r="M29" s="99" t="str">
        <f>IF(CASCADING!M29="","",CASCADING!M29)</f>
        <v>Unit</v>
      </c>
      <c r="N29" s="21">
        <v>47</v>
      </c>
      <c r="O29" s="21">
        <v>36</v>
      </c>
      <c r="P29" s="32">
        <v>198343000</v>
      </c>
      <c r="Q29" s="91">
        <v>2</v>
      </c>
      <c r="R29" s="32">
        <v>47344000</v>
      </c>
      <c r="S29" s="91">
        <v>9</v>
      </c>
      <c r="T29" s="32">
        <v>47344000</v>
      </c>
      <c r="U29" s="91">
        <v>9</v>
      </c>
      <c r="V29" s="32">
        <v>47344000</v>
      </c>
      <c r="W29" s="91">
        <v>9</v>
      </c>
      <c r="X29" s="32">
        <v>47344000</v>
      </c>
      <c r="Y29" s="91">
        <v>9</v>
      </c>
      <c r="Z29" s="32">
        <v>47344000</v>
      </c>
      <c r="AA29" s="21"/>
      <c r="AB29" s="21"/>
    </row>
    <row r="30" spans="1:28" s="31" customFormat="1" ht="61.5" customHeight="1" x14ac:dyDescent="0.35">
      <c r="A30" s="24"/>
      <c r="B30" s="40"/>
      <c r="C30" s="71"/>
      <c r="D30" s="71"/>
      <c r="E30" s="71"/>
      <c r="F30" s="72" t="str">
        <f>IF(CASCADING!F30="","",CASCADING!F30)</f>
        <v>Penyediaan Jasa Pemeliharaan, Biaya Pemeliharaan, Pajak dan Perizinan Kendaraan Dinas Operasional atau Lapangan</v>
      </c>
      <c r="G30" s="24"/>
      <c r="H30" s="71"/>
      <c r="I30" s="71"/>
      <c r="J30" s="71"/>
      <c r="K30" s="71"/>
      <c r="L30" s="72" t="str">
        <f>IF(CASCADING!L30="","",CASCADING!L30)</f>
        <v>Jumlah Kendaraan Dinas Operasional atau Lapangan yang Dipelihara dan dibayarkan Pajak dan Perizinannya</v>
      </c>
      <c r="M30" s="82" t="str">
        <f>IF(CASCADING!M30="","",CASCADING!M30)</f>
        <v>Unit</v>
      </c>
      <c r="N30" s="21">
        <v>0</v>
      </c>
      <c r="O30" s="21">
        <v>0</v>
      </c>
      <c r="P30" s="32">
        <v>0</v>
      </c>
      <c r="Q30" s="71">
        <v>11</v>
      </c>
      <c r="R30" s="32">
        <v>53637000</v>
      </c>
      <c r="S30" s="71">
        <v>11</v>
      </c>
      <c r="T30" s="32">
        <v>53637000</v>
      </c>
      <c r="U30" s="71">
        <v>11</v>
      </c>
      <c r="V30" s="32">
        <v>53637000</v>
      </c>
      <c r="W30" s="71">
        <v>11</v>
      </c>
      <c r="X30" s="32">
        <v>53637000</v>
      </c>
      <c r="Y30" s="71">
        <v>11</v>
      </c>
      <c r="Z30" s="32">
        <v>53637000</v>
      </c>
      <c r="AA30" s="21"/>
      <c r="AB30" s="21"/>
    </row>
    <row r="31" spans="1:28" s="31" customFormat="1" ht="35.5" customHeight="1" x14ac:dyDescent="0.35">
      <c r="A31" s="24"/>
      <c r="B31" s="40"/>
      <c r="C31" s="71"/>
      <c r="D31" s="71"/>
      <c r="E31" s="71"/>
      <c r="F31" s="72" t="str">
        <f>IF(CASCADING!F31="","",CASCADING!F31)</f>
        <v>Pemeliharaan Peralatan dan Mesin Lainnya</v>
      </c>
      <c r="G31" s="24"/>
      <c r="H31" s="71"/>
      <c r="I31" s="71"/>
      <c r="J31" s="71"/>
      <c r="K31" s="71"/>
      <c r="L31" s="72" t="str">
        <f>IF(CASCADING!L31="","",CASCADING!L31)</f>
        <v>Jumlah Peralatan dan Mesin Lainnya yang Dipelihara</v>
      </c>
      <c r="M31" s="82" t="str">
        <f>IF(CASCADING!M31="","",CASCADING!M31)</f>
        <v>Unit</v>
      </c>
      <c r="N31" s="21">
        <v>21</v>
      </c>
      <c r="O31" s="21">
        <v>3</v>
      </c>
      <c r="P31" s="32">
        <v>100610000</v>
      </c>
      <c r="Q31" s="71">
        <v>21</v>
      </c>
      <c r="R31" s="32">
        <v>40000000</v>
      </c>
      <c r="S31" s="71" t="s">
        <v>284</v>
      </c>
      <c r="T31" s="32">
        <v>40000000</v>
      </c>
      <c r="U31" s="71" t="s">
        <v>284</v>
      </c>
      <c r="V31" s="32">
        <v>40000000</v>
      </c>
      <c r="W31" s="71" t="s">
        <v>284</v>
      </c>
      <c r="X31" s="32">
        <v>40000000</v>
      </c>
      <c r="Y31" s="71" t="s">
        <v>284</v>
      </c>
      <c r="Z31" s="32">
        <v>40000000</v>
      </c>
      <c r="AA31" s="21"/>
      <c r="AB31" s="21"/>
    </row>
    <row r="32" spans="1:28" s="31" customFormat="1" ht="47.5" customHeight="1" x14ac:dyDescent="0.35">
      <c r="A32" s="24"/>
      <c r="B32" s="40"/>
      <c r="C32" s="71"/>
      <c r="D32" s="71"/>
      <c r="E32" s="71"/>
      <c r="F32" s="72" t="str">
        <f>IF(CASCADING!F32="","",CASCADING!F32)</f>
        <v>Pemeliharaan/ Rehabilitasi Gedung Kantor dan Bangunan Lainnya</v>
      </c>
      <c r="G32" s="24"/>
      <c r="H32" s="71"/>
      <c r="I32" s="71"/>
      <c r="J32" s="71"/>
      <c r="K32" s="71"/>
      <c r="L32" s="72" t="str">
        <f>IF(CASCADING!L32="","",CASCADING!L32)</f>
        <v>Jumlah Gedung Kantor dan Bangunan Lainnya yang Dipelihara/ Direhabilitasi</v>
      </c>
      <c r="M32" s="82" t="str">
        <f>IF(CASCADING!M32="","",CASCADING!M32)</f>
        <v>Unit</v>
      </c>
      <c r="N32" s="21">
        <v>1</v>
      </c>
      <c r="O32" s="21"/>
      <c r="P32" s="32">
        <v>0</v>
      </c>
      <c r="Q32" s="71">
        <v>1</v>
      </c>
      <c r="R32" s="32">
        <v>10001000</v>
      </c>
      <c r="S32" s="71" t="s">
        <v>285</v>
      </c>
      <c r="T32" s="32">
        <v>10001000</v>
      </c>
      <c r="U32" s="71" t="s">
        <v>285</v>
      </c>
      <c r="V32" s="32">
        <v>10001000</v>
      </c>
      <c r="W32" s="71" t="s">
        <v>285</v>
      </c>
      <c r="X32" s="32">
        <v>10001000</v>
      </c>
      <c r="Y32" s="71" t="s">
        <v>285</v>
      </c>
      <c r="Z32" s="32">
        <v>10001000</v>
      </c>
      <c r="AA32" s="21"/>
      <c r="AB32" s="21"/>
    </row>
    <row r="33" spans="1:28" s="31" customFormat="1" ht="62.5" customHeight="1" x14ac:dyDescent="0.35">
      <c r="A33" s="24"/>
      <c r="B33" s="40"/>
      <c r="C33" s="71"/>
      <c r="D33" s="71"/>
      <c r="E33" s="71"/>
      <c r="F33" s="72" t="str">
        <f>IF(CASCADING!F33="","",CASCADING!F33)</f>
        <v>Pemeliharaan/ Rehabilitasi Sarana dan Prasarana Gedung Kantor atau Bangunan Lainnya</v>
      </c>
      <c r="G33" s="24"/>
      <c r="H33" s="71"/>
      <c r="I33" s="71"/>
      <c r="J33" s="71"/>
      <c r="K33" s="71"/>
      <c r="L33" s="72" t="str">
        <f>IF(CASCADING!L33="","",CASCADING!L33)</f>
        <v>Jumlah Sarana dan Prasarana Gedung Kantor atau Bangunan Lainnya yang Dipelihara/ Direhabilitasi</v>
      </c>
      <c r="M33" s="82" t="str">
        <f>IF(CASCADING!M33="","",CASCADING!M33)</f>
        <v>Unit</v>
      </c>
      <c r="N33" s="21">
        <v>13</v>
      </c>
      <c r="O33" s="21">
        <v>9</v>
      </c>
      <c r="P33" s="32">
        <v>389732000</v>
      </c>
      <c r="Q33" s="71">
        <v>13</v>
      </c>
      <c r="R33" s="32">
        <v>106720000</v>
      </c>
      <c r="S33" s="71" t="s">
        <v>286</v>
      </c>
      <c r="T33" s="32">
        <v>88720000</v>
      </c>
      <c r="U33" s="71" t="s">
        <v>286</v>
      </c>
      <c r="V33" s="32">
        <v>106720000</v>
      </c>
      <c r="W33" s="71" t="s">
        <v>286</v>
      </c>
      <c r="X33" s="32">
        <v>106720000</v>
      </c>
      <c r="Y33" s="71" t="s">
        <v>286</v>
      </c>
      <c r="Z33" s="32">
        <v>106720000</v>
      </c>
      <c r="AA33" s="21"/>
      <c r="AB33" s="21"/>
    </row>
    <row r="34" spans="1:28" s="132" customFormat="1" ht="38" customHeight="1" x14ac:dyDescent="0.35">
      <c r="A34" s="126"/>
      <c r="B34" s="127" t="str">
        <f>IF(CASCADING!B34="","",CASCADING!B34)</f>
        <v>1.2.</v>
      </c>
      <c r="C34" s="259" t="str">
        <f>IF(CASCADING!C34="","",CASCADING!C34)</f>
        <v>Meningkatnya Kualitas Layanan Publik yang Transparan dan Akuntabel di Kecamatan dan Kelurahan</v>
      </c>
      <c r="D34" s="261"/>
      <c r="E34" s="261"/>
      <c r="F34" s="262"/>
      <c r="G34" s="126"/>
      <c r="H34" s="127" t="str">
        <f>IF(CASCADING!H34="","",CASCADING!H34)</f>
        <v>1.2.</v>
      </c>
      <c r="I34" s="259" t="str">
        <f>IF(CASCADING!I34="","",CASCADING!I34)</f>
        <v>Nilai Survey Kepuasan Masyarakat pada Kecamatan Padang Panjang Barat</v>
      </c>
      <c r="J34" s="261"/>
      <c r="K34" s="261"/>
      <c r="L34" s="262"/>
      <c r="M34" s="129" t="str">
        <f>IF(CASCADING!M34="","",CASCADING!M34)</f>
        <v>Angka</v>
      </c>
      <c r="N34" s="130">
        <f>IF('TABEL 3 RENSTRA'!H7="","",'TABEL 3 RENSTRA'!H7)</f>
        <v>97.75</v>
      </c>
      <c r="O34" s="130">
        <f>IF('TABEL 3 RENSTRA'!I7="","",'TABEL 3 RENSTRA'!I7)</f>
        <v>97.76</v>
      </c>
      <c r="P34" s="131"/>
      <c r="Q34" s="128">
        <f>IF('TABEL 3 RENSTRA'!J7="","",'TABEL 3 RENSTRA'!J7)</f>
        <v>97.77</v>
      </c>
      <c r="R34" s="131"/>
      <c r="S34" s="128">
        <f>IF('TABEL 3 RENSTRA'!K7="","",'TABEL 3 RENSTRA'!K7)</f>
        <v>97.78</v>
      </c>
      <c r="T34" s="131"/>
      <c r="U34" s="128">
        <f>IF('TABEL 3 RENSTRA'!L7="","",'TABEL 3 RENSTRA'!L7)</f>
        <v>97.79</v>
      </c>
      <c r="V34" s="131"/>
      <c r="W34" s="128">
        <f>IF('TABEL 3 RENSTRA'!M7="","",'TABEL 3 RENSTRA'!M7)</f>
        <v>97.8</v>
      </c>
      <c r="X34" s="131"/>
      <c r="Y34" s="128">
        <f>IF('TABEL 3 RENSTRA'!N7="","",'TABEL 3 RENSTRA'!N7)</f>
        <v>97.81</v>
      </c>
      <c r="Z34" s="131"/>
      <c r="AA34" s="130"/>
      <c r="AB34" s="130"/>
    </row>
    <row r="35" spans="1:28" s="125" customFormat="1" ht="26" customHeight="1" x14ac:dyDescent="0.35">
      <c r="A35" s="119"/>
      <c r="B35" s="120"/>
      <c r="C35" s="121"/>
      <c r="D35" s="251" t="str">
        <f>IF(CASCADING!D35="","",CASCADING!D35)</f>
        <v>Program Penyelenggaraan Pemerintahan dan Pelayanan Publik</v>
      </c>
      <c r="E35" s="251"/>
      <c r="F35" s="252"/>
      <c r="G35" s="119"/>
      <c r="H35" s="121"/>
      <c r="I35" s="121"/>
      <c r="J35" s="251" t="str">
        <f>IF(CASCADING!J35="","",CASCADING!J35)</f>
        <v>Persentase Tingkat Layanan pada Kecamatan Padang Panjang Barat</v>
      </c>
      <c r="K35" s="251"/>
      <c r="L35" s="252"/>
      <c r="M35" s="122" t="str">
        <f>IF(CASCADING!M35="","",CASCADING!M35)</f>
        <v>Persen</v>
      </c>
      <c r="N35" s="123">
        <v>100</v>
      </c>
      <c r="O35" s="123">
        <v>100</v>
      </c>
      <c r="P35" s="124">
        <f>P36+P38+P40</f>
        <v>1346361023</v>
      </c>
      <c r="Q35" s="121">
        <v>100</v>
      </c>
      <c r="R35" s="124">
        <f>R36+R38+R40</f>
        <v>944331000</v>
      </c>
      <c r="S35" s="121">
        <v>100</v>
      </c>
      <c r="T35" s="124">
        <f>T36+T38+T40</f>
        <v>954330000</v>
      </c>
      <c r="U35" s="121">
        <v>100</v>
      </c>
      <c r="V35" s="124">
        <f>V36+V38+V40</f>
        <v>954330000</v>
      </c>
      <c r="W35" s="121">
        <v>100</v>
      </c>
      <c r="X35" s="124">
        <f>X36+X38+X40</f>
        <v>954330000</v>
      </c>
      <c r="Y35" s="121">
        <v>100</v>
      </c>
      <c r="Z35" s="124">
        <f>Z36+Z38+Z40</f>
        <v>954330000</v>
      </c>
      <c r="AA35" s="123"/>
      <c r="AB35" s="123"/>
    </row>
    <row r="36" spans="1:28" s="139" customFormat="1" ht="37" customHeight="1" x14ac:dyDescent="0.35">
      <c r="A36" s="133"/>
      <c r="B36" s="134"/>
      <c r="C36" s="138"/>
      <c r="D36" s="138"/>
      <c r="E36" s="249" t="str">
        <f>IF(CASCADING!E36="","",CASCADING!E36)</f>
        <v>Koordinasi Penyelenggaraan Kegiatan Pemerintahan di Tingkat Kecamatan</v>
      </c>
      <c r="F36" s="250"/>
      <c r="G36" s="133"/>
      <c r="H36" s="138"/>
      <c r="I36" s="138"/>
      <c r="J36" s="138"/>
      <c r="K36" s="249" t="str">
        <f>IF(CASCADING!K36="","",CASCADING!K36)</f>
        <v>Jumlah koordinasi yang dilaksanakan ditingkat kecamatan</v>
      </c>
      <c r="L36" s="250"/>
      <c r="M36" s="135" t="str">
        <f>IF(CASCADING!M36="","",CASCADING!M36)</f>
        <v>Kali</v>
      </c>
      <c r="N36" s="136">
        <v>4</v>
      </c>
      <c r="O36" s="136">
        <v>4</v>
      </c>
      <c r="P36" s="137">
        <f>P37</f>
        <v>0</v>
      </c>
      <c r="Q36" s="138">
        <v>4</v>
      </c>
      <c r="R36" s="137">
        <f>R37</f>
        <v>1001000</v>
      </c>
      <c r="S36" s="138">
        <v>4</v>
      </c>
      <c r="T36" s="137">
        <f>T37</f>
        <v>10000000</v>
      </c>
      <c r="U36" s="138">
        <v>4</v>
      </c>
      <c r="V36" s="137">
        <f>V37</f>
        <v>10000000</v>
      </c>
      <c r="W36" s="138">
        <v>4</v>
      </c>
      <c r="X36" s="137">
        <f>X37</f>
        <v>10000000</v>
      </c>
      <c r="Y36" s="138">
        <v>4</v>
      </c>
      <c r="Z36" s="137">
        <f>Z37</f>
        <v>10000000</v>
      </c>
      <c r="AA36" s="136"/>
      <c r="AB36" s="136"/>
    </row>
    <row r="37" spans="1:28" s="31" customFormat="1" ht="49" customHeight="1" x14ac:dyDescent="0.35">
      <c r="A37" s="24"/>
      <c r="B37" s="40"/>
      <c r="C37" s="12"/>
      <c r="D37" s="12"/>
      <c r="E37" s="12"/>
      <c r="F37" s="30" t="str">
        <f>IF(CASCADING!F37="","",CASCADING!F37)</f>
        <v>Peningkatan Efektifitas Kegiatan Pemerintahan di Tingkat Kecamatan</v>
      </c>
      <c r="G37" s="24"/>
      <c r="H37" s="12"/>
      <c r="I37" s="12"/>
      <c r="J37" s="12"/>
      <c r="K37" s="12"/>
      <c r="L37" s="30" t="str">
        <f>IF(CASCADING!L37="","",CASCADING!L37)</f>
        <v xml:space="preserve">Jumlah Dokumen Peningkatan Efektifitas Kegiatan Pemerintahan di Tingkat Kecamatan </v>
      </c>
      <c r="M37" s="82" t="str">
        <f>IF(CASCADING!M37="","",CASCADING!M37)</f>
        <v>Dokumen</v>
      </c>
      <c r="N37" s="21">
        <v>9</v>
      </c>
      <c r="O37" s="21">
        <v>0</v>
      </c>
      <c r="P37" s="32">
        <v>0</v>
      </c>
      <c r="Q37" s="12">
        <v>1</v>
      </c>
      <c r="R37" s="32">
        <v>1001000</v>
      </c>
      <c r="S37" s="12">
        <v>9</v>
      </c>
      <c r="T37" s="32">
        <v>10000000</v>
      </c>
      <c r="U37" s="12">
        <v>9</v>
      </c>
      <c r="V37" s="32">
        <v>10000000</v>
      </c>
      <c r="W37" s="12">
        <v>9</v>
      </c>
      <c r="X37" s="32">
        <v>10000000</v>
      </c>
      <c r="Y37" s="12">
        <v>9</v>
      </c>
      <c r="Z37" s="32">
        <v>10000000</v>
      </c>
      <c r="AA37" s="21"/>
      <c r="AB37" s="21"/>
    </row>
    <row r="38" spans="1:28" s="139" customFormat="1" ht="27" customHeight="1" x14ac:dyDescent="0.35">
      <c r="A38" s="133"/>
      <c r="B38" s="134"/>
      <c r="C38" s="138"/>
      <c r="D38" s="138"/>
      <c r="E38" s="249" t="str">
        <f>IF(CASCADING!E38="","",CASCADING!E38)</f>
        <v>Koordinasi Pemeliharaan Prasarana dan Sarana Pelayanan Umum</v>
      </c>
      <c r="F38" s="250"/>
      <c r="G38" s="133"/>
      <c r="H38" s="138"/>
      <c r="I38" s="138"/>
      <c r="J38" s="138"/>
      <c r="K38" s="249" t="str">
        <f>IF(CASCADING!K38="","",CASCADING!K38)</f>
        <v>Jumlah Rapat Koordinasi Layanan Persampahan</v>
      </c>
      <c r="L38" s="250"/>
      <c r="M38" s="135" t="str">
        <f>IF(CASCADING!M38="","",CASCADING!M38)</f>
        <v>Rapat</v>
      </c>
      <c r="N38" s="136">
        <v>12</v>
      </c>
      <c r="O38" s="136">
        <v>12</v>
      </c>
      <c r="P38" s="137">
        <f>P39</f>
        <v>199160900</v>
      </c>
      <c r="Q38" s="138">
        <v>12</v>
      </c>
      <c r="R38" s="137">
        <f>R39</f>
        <v>199000000</v>
      </c>
      <c r="S38" s="138">
        <v>12</v>
      </c>
      <c r="T38" s="137">
        <f>T39</f>
        <v>200000000</v>
      </c>
      <c r="U38" s="138">
        <v>12</v>
      </c>
      <c r="V38" s="137">
        <f>V39</f>
        <v>200000000</v>
      </c>
      <c r="W38" s="138">
        <v>12</v>
      </c>
      <c r="X38" s="137">
        <f>X39</f>
        <v>200000000</v>
      </c>
      <c r="Y38" s="138">
        <v>12</v>
      </c>
      <c r="Z38" s="137">
        <f>Z39</f>
        <v>200000000</v>
      </c>
      <c r="AA38" s="136"/>
      <c r="AB38" s="136"/>
    </row>
    <row r="39" spans="1:28" s="31" customFormat="1" ht="91.5" customHeight="1" x14ac:dyDescent="0.35">
      <c r="A39" s="24"/>
      <c r="B39" s="40"/>
      <c r="C39" s="12"/>
      <c r="D39" s="12"/>
      <c r="E39" s="12"/>
      <c r="F39" s="30" t="str">
        <f>IF(CASCADING!F39="","",CASCADING!F39)</f>
        <v>Koordinasi/Sinergi dengan Perangkat Daerah dan/atau Instansi Vertikal yang Terkait dalam Pemeliharaan Sarana dan Prasarana Pelayanan Umum</v>
      </c>
      <c r="G39" s="24"/>
      <c r="H39" s="12"/>
      <c r="I39" s="12"/>
      <c r="J39" s="12"/>
      <c r="K39" s="12"/>
      <c r="L39" s="30" t="str">
        <f>IF(CASCADING!L39="","",CASCADING!L39)</f>
        <v>Jumlah Dokumen Koordinasi/Sinergi dengan perangkat daerah dan / atau Instansi Vertikal yang Terkait dalam pemeliharaan sarana dan prasarana pelayanan umum</v>
      </c>
      <c r="M39" s="82" t="str">
        <f>IF(CASCADING!M39="","",CASCADING!M39)</f>
        <v>Dokumen</v>
      </c>
      <c r="N39" s="21">
        <v>680</v>
      </c>
      <c r="O39" s="21">
        <v>680</v>
      </c>
      <c r="P39" s="32">
        <v>199160900</v>
      </c>
      <c r="Q39" s="91">
        <v>680</v>
      </c>
      <c r="R39" s="32">
        <v>199000000</v>
      </c>
      <c r="S39" s="91">
        <v>680</v>
      </c>
      <c r="T39" s="32">
        <v>200000000</v>
      </c>
      <c r="U39" s="91">
        <v>680</v>
      </c>
      <c r="V39" s="32">
        <v>200000000</v>
      </c>
      <c r="W39" s="91">
        <v>680</v>
      </c>
      <c r="X39" s="32">
        <v>200000000</v>
      </c>
      <c r="Y39" s="91">
        <v>680</v>
      </c>
      <c r="Z39" s="32">
        <v>200000000</v>
      </c>
      <c r="AA39" s="21"/>
      <c r="AB39" s="21"/>
    </row>
    <row r="40" spans="1:28" s="139" customFormat="1" ht="27" customHeight="1" x14ac:dyDescent="0.35">
      <c r="A40" s="133"/>
      <c r="B40" s="134"/>
      <c r="C40" s="158"/>
      <c r="D40" s="158"/>
      <c r="E40" s="249" t="str">
        <f>IF(CASCADING!E40="","",CASCADING!E40)</f>
        <v>Pelaksanaan Urusan Pemerintahan yang Dilimpahkan Kepada Camat</v>
      </c>
      <c r="F40" s="250"/>
      <c r="G40" s="133"/>
      <c r="H40" s="158"/>
      <c r="I40" s="158"/>
      <c r="J40" s="158"/>
      <c r="K40" s="249" t="str">
        <f>IF(CASCADING!K40="","",CASCADING!K40)</f>
        <v>Jumlah Urusan Pemerintahan yang Dilimpahkan</v>
      </c>
      <c r="L40" s="250"/>
      <c r="M40" s="135" t="str">
        <f>IF(CASCADING!M40="","",CASCADING!M40)</f>
        <v>Urusan</v>
      </c>
      <c r="N40" s="136">
        <v>8</v>
      </c>
      <c r="O40" s="136">
        <v>8</v>
      </c>
      <c r="P40" s="137">
        <v>1147200123</v>
      </c>
      <c r="Q40" s="158">
        <v>8</v>
      </c>
      <c r="R40" s="137">
        <v>744330000</v>
      </c>
      <c r="S40" s="158">
        <v>8</v>
      </c>
      <c r="T40" s="137">
        <v>744330000</v>
      </c>
      <c r="U40" s="158">
        <v>8</v>
      </c>
      <c r="V40" s="137">
        <v>744330000</v>
      </c>
      <c r="W40" s="158">
        <v>8</v>
      </c>
      <c r="X40" s="137">
        <v>744330000</v>
      </c>
      <c r="Y40" s="158">
        <v>8</v>
      </c>
      <c r="Z40" s="137">
        <v>744330000</v>
      </c>
      <c r="AA40" s="136"/>
      <c r="AB40" s="136"/>
    </row>
    <row r="41" spans="1:28" s="31" customFormat="1" ht="46" x14ac:dyDescent="0.35">
      <c r="A41" s="24"/>
      <c r="B41" s="40"/>
      <c r="C41" s="153"/>
      <c r="D41" s="153"/>
      <c r="E41" s="153"/>
      <c r="F41" s="154" t="str">
        <f>IF(CASCADING!F41="","",CASCADING!F41)</f>
        <v>Pelaksanaan Urusan Pemerintahan yang Terkait dengan Kewenangan Lain yang Dilimpahkan</v>
      </c>
      <c r="G41" s="24"/>
      <c r="H41" s="153"/>
      <c r="I41" s="153"/>
      <c r="J41" s="153"/>
      <c r="K41" s="153"/>
      <c r="L41" s="154" t="str">
        <f>IF(CASCADING!L41="","",CASCADING!L41)</f>
        <v>Jumlah Laporan Pelaksanaan Kewenangan Lain yang Dilimpahkan</v>
      </c>
      <c r="M41" s="155" t="str">
        <f>IF(CASCADING!M41="","",CASCADING!M41)</f>
        <v>Laporan</v>
      </c>
      <c r="N41" s="21">
        <v>8</v>
      </c>
      <c r="O41" s="21">
        <v>8</v>
      </c>
      <c r="P41" s="32">
        <v>1147200123</v>
      </c>
      <c r="Q41" s="153">
        <v>8</v>
      </c>
      <c r="R41" s="32">
        <v>744330000</v>
      </c>
      <c r="S41" s="153">
        <v>8</v>
      </c>
      <c r="T41" s="32">
        <v>744330000</v>
      </c>
      <c r="U41" s="153">
        <v>8</v>
      </c>
      <c r="V41" s="32">
        <v>744330000</v>
      </c>
      <c r="W41" s="153">
        <v>8</v>
      </c>
      <c r="X41" s="32">
        <v>744330000</v>
      </c>
      <c r="Y41" s="153">
        <v>8</v>
      </c>
      <c r="Z41" s="32">
        <v>744330000</v>
      </c>
      <c r="AA41" s="21"/>
      <c r="AB41" s="21"/>
    </row>
    <row r="42" spans="1:28" s="125" customFormat="1" ht="48.5" customHeight="1" x14ac:dyDescent="0.35">
      <c r="A42" s="119"/>
      <c r="B42" s="120"/>
      <c r="C42" s="121"/>
      <c r="D42" s="251" t="str">
        <f>IF(CASCADING!D42="","",CASCADING!D42)</f>
        <v>Program Koordinasi Ketenteraman dan Ketertiban Umum</v>
      </c>
      <c r="E42" s="251"/>
      <c r="F42" s="252"/>
      <c r="G42" s="119"/>
      <c r="H42" s="121"/>
      <c r="I42" s="121"/>
      <c r="J42" s="251" t="str">
        <f>IF(CASCADING!J42="","",CASCADING!J42)</f>
        <v>Jumlah Laporan Kasus Pelanggaran Trantibum pada Kecamatan Padang Panjang Barat</v>
      </c>
      <c r="K42" s="251"/>
      <c r="L42" s="252"/>
      <c r="M42" s="122" t="str">
        <f>IF(CASCADING!M42="","",CASCADING!M42)</f>
        <v>Laporan</v>
      </c>
      <c r="N42" s="123">
        <v>100</v>
      </c>
      <c r="O42" s="123">
        <v>100</v>
      </c>
      <c r="P42" s="124">
        <f>P43</f>
        <v>12643800</v>
      </c>
      <c r="Q42" s="121">
        <v>100</v>
      </c>
      <c r="R42" s="124">
        <f>R43</f>
        <v>11000000</v>
      </c>
      <c r="S42" s="121">
        <v>100</v>
      </c>
      <c r="T42" s="124">
        <f>T43</f>
        <v>11000000</v>
      </c>
      <c r="U42" s="121">
        <v>100</v>
      </c>
      <c r="V42" s="124">
        <f>V43</f>
        <v>11000000</v>
      </c>
      <c r="W42" s="121">
        <v>100</v>
      </c>
      <c r="X42" s="124">
        <f>X43</f>
        <v>11000000</v>
      </c>
      <c r="Y42" s="121">
        <v>100</v>
      </c>
      <c r="Z42" s="124">
        <f>Z43</f>
        <v>11000000</v>
      </c>
      <c r="AA42" s="123"/>
      <c r="AB42" s="123"/>
    </row>
    <row r="43" spans="1:28" s="139" customFormat="1" ht="25" customHeight="1" x14ac:dyDescent="0.35">
      <c r="A43" s="133"/>
      <c r="B43" s="134"/>
      <c r="C43" s="138"/>
      <c r="D43" s="138"/>
      <c r="E43" s="249" t="str">
        <f>IF(CASCADING!E43="","",CASCADING!E43)</f>
        <v>Koordinasi Upaya Penyelenggaraan Ketentraman dan Ketertiban Umum</v>
      </c>
      <c r="F43" s="250"/>
      <c r="G43" s="133"/>
      <c r="H43" s="138"/>
      <c r="I43" s="138"/>
      <c r="J43" s="138"/>
      <c r="K43" s="249" t="str">
        <f>IF(CASCADING!K43="","",CASCADING!K43)</f>
        <v>Jumlah Jenis Kegiatan Koordinasi Trantib</v>
      </c>
      <c r="L43" s="250"/>
      <c r="M43" s="135" t="str">
        <f>IF(CASCADING!M43="","",CASCADING!M43)</f>
        <v>Jenis</v>
      </c>
      <c r="N43" s="136">
        <v>2</v>
      </c>
      <c r="O43" s="136">
        <v>2</v>
      </c>
      <c r="P43" s="137">
        <f>P44</f>
        <v>12643800</v>
      </c>
      <c r="Q43" s="138">
        <v>2</v>
      </c>
      <c r="R43" s="137">
        <f>R44</f>
        <v>11000000</v>
      </c>
      <c r="S43" s="138">
        <v>2</v>
      </c>
      <c r="T43" s="137">
        <f>T44</f>
        <v>11000000</v>
      </c>
      <c r="U43" s="138">
        <v>2</v>
      </c>
      <c r="V43" s="137">
        <f>V44</f>
        <v>11000000</v>
      </c>
      <c r="W43" s="138">
        <v>2</v>
      </c>
      <c r="X43" s="137">
        <f>X44</f>
        <v>11000000</v>
      </c>
      <c r="Y43" s="138">
        <v>2</v>
      </c>
      <c r="Z43" s="137">
        <f>Z44</f>
        <v>11000000</v>
      </c>
      <c r="AA43" s="136"/>
      <c r="AB43" s="136"/>
    </row>
    <row r="44" spans="1:28" s="31" customFormat="1" ht="91.5" customHeight="1" x14ac:dyDescent="0.35">
      <c r="A44" s="24"/>
      <c r="B44" s="40"/>
      <c r="C44" s="91"/>
      <c r="D44" s="91"/>
      <c r="E44" s="91"/>
      <c r="F44" s="92" t="str">
        <f>IF(CASCADING!F44="","",CASCADING!F44)</f>
        <v>Sinergitas dengan Kepolisian Negara Republik Indonesia, Tentara Nasional Indonesia dan Instansi Vertikal di Wilayah Kecamatan (FKPM)</v>
      </c>
      <c r="G44" s="24"/>
      <c r="H44" s="91"/>
      <c r="I44" s="91"/>
      <c r="J44" s="91"/>
      <c r="K44" s="91"/>
      <c r="L44" s="92" t="str">
        <f>IF(CASCADING!L44="","",CASCADING!L44)</f>
        <v xml:space="preserve">Jumlah Laporan Hasil Sinergitas dengan Kepolisian Negara Republik Indonesia, Tentara Nasional Indonesia dan Instansi Vertikal di Wilayah Kecamatan  </v>
      </c>
      <c r="M44" s="135" t="str">
        <f>IF(CASCADING!M44="","",CASCADING!M44)</f>
        <v>Laporan</v>
      </c>
      <c r="N44" s="21">
        <v>108</v>
      </c>
      <c r="O44" s="21">
        <v>108</v>
      </c>
      <c r="P44" s="32">
        <v>12643800</v>
      </c>
      <c r="Q44" s="91">
        <v>108</v>
      </c>
      <c r="R44" s="32">
        <v>11000000</v>
      </c>
      <c r="S44" s="91">
        <v>108</v>
      </c>
      <c r="T44" s="32">
        <v>11000000</v>
      </c>
      <c r="U44" s="91">
        <v>108</v>
      </c>
      <c r="V44" s="32">
        <v>11000000</v>
      </c>
      <c r="W44" s="91">
        <v>108</v>
      </c>
      <c r="X44" s="32">
        <v>11000000</v>
      </c>
      <c r="Y44" s="91">
        <v>108</v>
      </c>
      <c r="Z44" s="32">
        <v>11000000</v>
      </c>
      <c r="AA44" s="21"/>
      <c r="AB44" s="21"/>
    </row>
    <row r="45" spans="1:28" s="125" customFormat="1" ht="48.5" customHeight="1" x14ac:dyDescent="0.35">
      <c r="A45" s="119"/>
      <c r="B45" s="120"/>
      <c r="C45" s="121"/>
      <c r="D45" s="251" t="str">
        <f>IF(CASCADING!D45="","",CASCADING!D45)</f>
        <v>Program Penyelenggaraan Urusan Pemerintahan Umum</v>
      </c>
      <c r="E45" s="251"/>
      <c r="F45" s="252"/>
      <c r="G45" s="119"/>
      <c r="H45" s="121"/>
      <c r="I45" s="121"/>
      <c r="J45" s="251" t="str">
        <f>IF(CASCADING!J45="","",CASCADING!J45)</f>
        <v>Persentase penyelenggaraan urusan pemerintah daerah yang dilaksanakan pada Kecamatan Padang Panjang Barat</v>
      </c>
      <c r="K45" s="251"/>
      <c r="L45" s="252"/>
      <c r="M45" s="122" t="str">
        <f>IF(CASCADING!M45="","",CASCADING!M45)</f>
        <v>Persen</v>
      </c>
      <c r="N45" s="123">
        <v>100</v>
      </c>
      <c r="O45" s="123">
        <v>100</v>
      </c>
      <c r="P45" s="124">
        <f>P46</f>
        <v>4723500</v>
      </c>
      <c r="Q45" s="121">
        <v>100</v>
      </c>
      <c r="R45" s="124">
        <f>R46</f>
        <v>15100000</v>
      </c>
      <c r="S45" s="121">
        <v>100</v>
      </c>
      <c r="T45" s="124">
        <f>T46</f>
        <v>20000000</v>
      </c>
      <c r="U45" s="121">
        <v>100</v>
      </c>
      <c r="V45" s="124">
        <f>V46</f>
        <v>20000000</v>
      </c>
      <c r="W45" s="121">
        <v>100</v>
      </c>
      <c r="X45" s="124">
        <f>X46</f>
        <v>20000000</v>
      </c>
      <c r="Y45" s="121">
        <v>100</v>
      </c>
      <c r="Z45" s="124">
        <f>Z46</f>
        <v>20000000</v>
      </c>
      <c r="AA45" s="123"/>
      <c r="AB45" s="123"/>
    </row>
    <row r="46" spans="1:28" s="139" customFormat="1" ht="50" customHeight="1" x14ac:dyDescent="0.35">
      <c r="A46" s="133"/>
      <c r="B46" s="134"/>
      <c r="C46" s="138"/>
      <c r="D46" s="138"/>
      <c r="E46" s="249" t="str">
        <f>IF(CASCADING!E46="","",CASCADING!E46)</f>
        <v>Penyelenggaraan Urusan Pemerintahan Umum Sesuai Penugasan Kepala Daerah</v>
      </c>
      <c r="F46" s="250"/>
      <c r="G46" s="133"/>
      <c r="H46" s="138"/>
      <c r="I46" s="138"/>
      <c r="J46" s="138"/>
      <c r="K46" s="249" t="str">
        <f>IF(CASCADING!K46="","",CASCADING!K46)</f>
        <v>Jumlah Kegiatan Urusan Pemerintahan umum yang dilaksanakan sesuai penugasan kepala daerah</v>
      </c>
      <c r="L46" s="250"/>
      <c r="M46" s="135" t="str">
        <f>IF(CASCADING!M46="","",CASCADING!M46)</f>
        <v>Kegiatan</v>
      </c>
      <c r="N46" s="136">
        <v>5</v>
      </c>
      <c r="O46" s="136">
        <v>5</v>
      </c>
      <c r="P46" s="137">
        <f>SUM(P47:P48)</f>
        <v>4723500</v>
      </c>
      <c r="Q46" s="138">
        <v>5</v>
      </c>
      <c r="R46" s="137">
        <f>SUM(R47:R48)</f>
        <v>15100000</v>
      </c>
      <c r="S46" s="138">
        <v>5</v>
      </c>
      <c r="T46" s="137">
        <f>SUM(T47:T48)</f>
        <v>20000000</v>
      </c>
      <c r="U46" s="138">
        <v>5</v>
      </c>
      <c r="V46" s="137">
        <f>SUM(V47:V48)</f>
        <v>20000000</v>
      </c>
      <c r="W46" s="138">
        <v>5</v>
      </c>
      <c r="X46" s="137">
        <f>SUM(X47:X48)</f>
        <v>20000000</v>
      </c>
      <c r="Y46" s="138">
        <v>5</v>
      </c>
      <c r="Z46" s="137">
        <f>SUM(Z47:Z48)</f>
        <v>20000000</v>
      </c>
      <c r="AA46" s="136"/>
      <c r="AB46" s="136"/>
    </row>
    <row r="47" spans="1:28" s="31" customFormat="1" ht="91.5" customHeight="1" x14ac:dyDescent="0.35">
      <c r="A47" s="24"/>
      <c r="B47" s="40"/>
      <c r="C47" s="91"/>
      <c r="D47" s="91"/>
      <c r="E47" s="91"/>
      <c r="F47" s="92" t="str">
        <f>IF(CASCADING!F47="","",CASCADING!F47)</f>
        <v>Pembinaan Kerukunan Antar suku dan Intra suku, Umat Beragama, Ras dan Golongan Lainnya Guna Mewujudkan Stabilitas Nasional dan Keamanan Lokal, Regional</v>
      </c>
      <c r="G47" s="24"/>
      <c r="H47" s="91"/>
      <c r="I47" s="91"/>
      <c r="J47" s="91"/>
      <c r="K47" s="91"/>
      <c r="L47" s="92" t="str">
        <f>IF(CASCADING!L47="","",CASCADING!L47)</f>
        <v xml:space="preserve">Jumlah Orang yang Mengikuti Pembinaan Kerukunan Antar Suku dan Intra Suku , Umat Beragama, Ras, dan Golongan Lainnya Guna Mewujudkan Stabilitas Keamanan Lokal,Regional, dan Nasional </v>
      </c>
      <c r="M47" s="135" t="str">
        <f>IF(CASCADING!M47="","",CASCADING!M47)</f>
        <v>Orang</v>
      </c>
      <c r="N47" s="21">
        <v>170</v>
      </c>
      <c r="O47" s="21">
        <v>0</v>
      </c>
      <c r="P47" s="32">
        <v>0</v>
      </c>
      <c r="Q47" s="91">
        <v>170</v>
      </c>
      <c r="R47" s="32">
        <v>1100000</v>
      </c>
      <c r="S47" s="91">
        <v>170</v>
      </c>
      <c r="T47" s="32">
        <v>10000000</v>
      </c>
      <c r="U47" s="91">
        <v>170</v>
      </c>
      <c r="V47" s="32">
        <v>10000000</v>
      </c>
      <c r="W47" s="91">
        <v>170</v>
      </c>
      <c r="X47" s="32">
        <v>10000000</v>
      </c>
      <c r="Y47" s="91">
        <v>170</v>
      </c>
      <c r="Z47" s="32">
        <v>10000000</v>
      </c>
      <c r="AA47" s="21"/>
      <c r="AB47" s="21"/>
    </row>
    <row r="48" spans="1:28" s="31" customFormat="1" ht="38" customHeight="1" x14ac:dyDescent="0.35">
      <c r="A48" s="24"/>
      <c r="B48" s="40"/>
      <c r="C48" s="91"/>
      <c r="D48" s="91"/>
      <c r="E48" s="91"/>
      <c r="F48" s="92" t="str">
        <f>IF(CASCADING!F48="","",CASCADING!F48)</f>
        <v>Pelaksanaan Tugas Forum Koordinasi Pimpinan di Kecamatan</v>
      </c>
      <c r="G48" s="24"/>
      <c r="H48" s="91"/>
      <c r="I48" s="91"/>
      <c r="J48" s="91"/>
      <c r="K48" s="91"/>
      <c r="L48" s="92" t="str">
        <f>IF(CASCADING!L48="","",CASCADING!L48)</f>
        <v xml:space="preserve">Jumlah Dokumen Tugas Forum Koordinasi Pimpinan di Kecamatan </v>
      </c>
      <c r="M48" s="135" t="str">
        <f>IF(CASCADING!M48="","",CASCADING!M48)</f>
        <v>Dokumen</v>
      </c>
      <c r="N48" s="21">
        <v>6</v>
      </c>
      <c r="O48" s="21">
        <v>6</v>
      </c>
      <c r="P48" s="32">
        <v>4723500</v>
      </c>
      <c r="Q48" s="91">
        <v>6</v>
      </c>
      <c r="R48" s="32">
        <v>14000000</v>
      </c>
      <c r="S48" s="91">
        <v>6</v>
      </c>
      <c r="T48" s="32">
        <v>10000000</v>
      </c>
      <c r="U48" s="91">
        <v>6</v>
      </c>
      <c r="V48" s="32">
        <v>10000000</v>
      </c>
      <c r="W48" s="91">
        <v>6</v>
      </c>
      <c r="X48" s="32">
        <v>10000000</v>
      </c>
      <c r="Y48" s="91">
        <v>6</v>
      </c>
      <c r="Z48" s="32">
        <v>10000000</v>
      </c>
      <c r="AA48" s="21"/>
      <c r="AB48" s="21"/>
    </row>
    <row r="49" spans="1:28" s="132" customFormat="1" ht="49" customHeight="1" x14ac:dyDescent="0.35">
      <c r="A49" s="126"/>
      <c r="B49" s="127" t="str">
        <f>IF(CASCADING!B49="","",CASCADING!B49)</f>
        <v>1.3.</v>
      </c>
      <c r="C49" s="259" t="str">
        <f>IF(CASCADING!C49="","",CASCADING!C49)</f>
        <v>Meningkatnya Partisipasi dan Pemberdayaan Masyarakat dalam Pembangunan</v>
      </c>
      <c r="D49" s="261"/>
      <c r="E49" s="261"/>
      <c r="F49" s="262"/>
      <c r="G49" s="126"/>
      <c r="H49" s="127" t="str">
        <f>IF(CASCADING!H49="","",CASCADING!H49)</f>
        <v>1.3.</v>
      </c>
      <c r="I49" s="259" t="str">
        <f>IF(CASCADING!I49="","",CASCADING!I49)</f>
        <v>Persentase Partisipasi Masyarakat dalam Pembangunan Kecamatan dan Kelurahan pada Kecamatan Padang Panjang Barat</v>
      </c>
      <c r="J49" s="261"/>
      <c r="K49" s="261"/>
      <c r="L49" s="262"/>
      <c r="M49" s="129" t="str">
        <f>IF(CASCADING!M49="","",CASCADING!M49)</f>
        <v>Persen</v>
      </c>
      <c r="N49" s="130">
        <f>IF('TABEL 3 RENSTRA'!H8="","",'TABEL 3 RENSTRA'!H8)</f>
        <v>39.979999999999997</v>
      </c>
      <c r="O49" s="130">
        <f>IF('TABEL 3 RENSTRA'!I8="","",'TABEL 3 RENSTRA'!I8)</f>
        <v>39.99</v>
      </c>
      <c r="P49" s="131"/>
      <c r="Q49" s="128">
        <f>IF('TABEL 3 RENSTRA'!J8="","",'TABEL 3 RENSTRA'!J8)</f>
        <v>40</v>
      </c>
      <c r="R49" s="131"/>
      <c r="S49" s="128">
        <f>IF('TABEL 3 RENSTRA'!K8="","",'TABEL 3 RENSTRA'!K8)</f>
        <v>40.049999999999997</v>
      </c>
      <c r="T49" s="131"/>
      <c r="U49" s="128">
        <f>IF('TABEL 3 RENSTRA'!L8="","",'TABEL 3 RENSTRA'!L8)</f>
        <v>40.1</v>
      </c>
      <c r="V49" s="131"/>
      <c r="W49" s="128">
        <f>IF('TABEL 3 RENSTRA'!M8="","",'TABEL 3 RENSTRA'!M8)</f>
        <v>40.15</v>
      </c>
      <c r="X49" s="131"/>
      <c r="Y49" s="128">
        <f>IF('TABEL 3 RENSTRA'!N8="","",'TABEL 3 RENSTRA'!N8)</f>
        <v>40.200000000000003</v>
      </c>
      <c r="Z49" s="131"/>
      <c r="AA49" s="130"/>
      <c r="AB49" s="130"/>
    </row>
    <row r="50" spans="1:28" s="125" customFormat="1" ht="47.5" customHeight="1" x14ac:dyDescent="0.35">
      <c r="A50" s="119"/>
      <c r="B50" s="120"/>
      <c r="C50" s="121"/>
      <c r="D50" s="251" t="str">
        <f>IF(CASCADING!D50="","",CASCADING!D50)</f>
        <v>Program Pemberdayaan Masyarakat Desa dan Kelurahan</v>
      </c>
      <c r="E50" s="251"/>
      <c r="F50" s="252"/>
      <c r="G50" s="119"/>
      <c r="H50" s="121"/>
      <c r="I50" s="121"/>
      <c r="J50" s="251" t="str">
        <f>IF(CASCADING!J50="","",CASCADING!J50)</f>
        <v>Tingkat Partisipasi dan Pemberdayaan Masyarakat Kecamatan / Kelurahan pada Kecamatan Padang Panjang Barat</v>
      </c>
      <c r="K50" s="251"/>
      <c r="L50" s="252"/>
      <c r="M50" s="122" t="str">
        <f>IF(CASCADING!M50="","",CASCADING!M50)</f>
        <v>Persen</v>
      </c>
      <c r="N50" s="123">
        <v>39.200000000000003</v>
      </c>
      <c r="O50" s="123">
        <v>39.21</v>
      </c>
      <c r="P50" s="124">
        <f>P51+P55</f>
        <v>4974602936</v>
      </c>
      <c r="Q50" s="121">
        <v>39.22</v>
      </c>
      <c r="R50" s="124">
        <f>R51+R55</f>
        <v>2616300540</v>
      </c>
      <c r="S50" s="121">
        <v>39.229999999999997</v>
      </c>
      <c r="T50" s="124">
        <f>T51+T55</f>
        <v>6156000000</v>
      </c>
      <c r="U50" s="121">
        <v>39.24</v>
      </c>
      <c r="V50" s="124">
        <f>V51+V55</f>
        <v>6156000000</v>
      </c>
      <c r="W50" s="121">
        <v>39.25</v>
      </c>
      <c r="X50" s="124">
        <f>X51+X55</f>
        <v>6156000000</v>
      </c>
      <c r="Y50" s="121">
        <v>39.26</v>
      </c>
      <c r="Z50" s="124">
        <f>Z51+Z55</f>
        <v>6156000000</v>
      </c>
      <c r="AA50" s="123"/>
      <c r="AB50" s="123"/>
    </row>
    <row r="51" spans="1:28" s="139" customFormat="1" ht="24.5" customHeight="1" x14ac:dyDescent="0.35">
      <c r="A51" s="133"/>
      <c r="B51" s="134"/>
      <c r="C51" s="138"/>
      <c r="D51" s="138"/>
      <c r="E51" s="249" t="str">
        <f>IF(CASCADING!E51="","",CASCADING!E51)</f>
        <v>Pemberdayaan Kelurahan</v>
      </c>
      <c r="F51" s="250"/>
      <c r="G51" s="133"/>
      <c r="H51" s="138"/>
      <c r="I51" s="138"/>
      <c r="J51" s="138"/>
      <c r="K51" s="249" t="str">
        <f>IF(CASCADING!K51="","",CASCADING!K51)</f>
        <v>Jumlah jenis pemberdayaan kelurahan yang dilaksanakan</v>
      </c>
      <c r="L51" s="250"/>
      <c r="M51" s="135" t="str">
        <f>IF(CASCADING!M51="","",CASCADING!M51)</f>
        <v>Jenis</v>
      </c>
      <c r="N51" s="136">
        <v>3</v>
      </c>
      <c r="O51" s="136">
        <v>3</v>
      </c>
      <c r="P51" s="137">
        <f>SUM(P52:P54)</f>
        <v>2194682936</v>
      </c>
      <c r="Q51" s="138">
        <v>3</v>
      </c>
      <c r="R51" s="137">
        <f>SUM(R52:R54)</f>
        <v>1311211000</v>
      </c>
      <c r="S51" s="138">
        <v>3</v>
      </c>
      <c r="T51" s="137">
        <f>SUM(T52:T54)</f>
        <v>3300000000</v>
      </c>
      <c r="U51" s="138">
        <v>3</v>
      </c>
      <c r="V51" s="137">
        <f>SUM(V52:V54)</f>
        <v>3300000000</v>
      </c>
      <c r="W51" s="138">
        <v>3</v>
      </c>
      <c r="X51" s="137">
        <f>SUM(X52:X54)</f>
        <v>3300000000</v>
      </c>
      <c r="Y51" s="138">
        <v>3</v>
      </c>
      <c r="Z51" s="137">
        <f>SUM(Z52:Z54)</f>
        <v>3300000000</v>
      </c>
      <c r="AA51" s="136"/>
      <c r="AB51" s="136"/>
    </row>
    <row r="52" spans="1:28" s="31" customFormat="1" ht="83.5" customHeight="1" x14ac:dyDescent="0.35">
      <c r="A52" s="24"/>
      <c r="B52" s="40"/>
      <c r="C52" s="12"/>
      <c r="D52" s="12"/>
      <c r="E52" s="12"/>
      <c r="F52" s="30" t="str">
        <f>IF(CASCADING!F52="","",CASCADING!F52)</f>
        <v>Peningkatan Partisipasi Masyarakat dalam Forum Musyawarah Perencanaan Pembangunan di Kelurahan</v>
      </c>
      <c r="G52" s="24"/>
      <c r="H52" s="12"/>
      <c r="I52" s="12"/>
      <c r="J52" s="12"/>
      <c r="K52" s="12"/>
      <c r="L52" s="30" t="str">
        <f>IF(CASCADING!L52="","",CASCADING!L52)</f>
        <v>Jumlah Lembaga Kemasyarakatan yang Berpartisipasi dalam Forum Musyawarah Perencanaan Pembangunan di Kelurahan</v>
      </c>
      <c r="M52" s="82" t="str">
        <f>IF(CASCADING!M52="","",CASCADING!M52)</f>
        <v>Lembaga</v>
      </c>
      <c r="N52" s="21">
        <v>9</v>
      </c>
      <c r="O52" s="21">
        <v>9</v>
      </c>
      <c r="P52" s="32">
        <v>173714850</v>
      </c>
      <c r="Q52" s="12">
        <v>9</v>
      </c>
      <c r="R52" s="32">
        <v>195000000</v>
      </c>
      <c r="S52" s="12">
        <v>9</v>
      </c>
      <c r="T52" s="32">
        <v>100000000</v>
      </c>
      <c r="U52" s="12">
        <v>9</v>
      </c>
      <c r="V52" s="32">
        <v>100000000</v>
      </c>
      <c r="W52" s="12">
        <v>9</v>
      </c>
      <c r="X52" s="32">
        <v>100000000</v>
      </c>
      <c r="Y52" s="12">
        <v>9</v>
      </c>
      <c r="Z52" s="32">
        <v>100000000</v>
      </c>
      <c r="AA52" s="21"/>
      <c r="AB52" s="21"/>
    </row>
    <row r="53" spans="1:28" s="31" customFormat="1" ht="39.5" customHeight="1" x14ac:dyDescent="0.35">
      <c r="A53" s="24"/>
      <c r="B53" s="40"/>
      <c r="C53" s="12"/>
      <c r="D53" s="12"/>
      <c r="E53" s="12"/>
      <c r="F53" s="30" t="str">
        <f>IF(CASCADING!F53="","",CASCADING!F53)</f>
        <v>Pembangunan Sarana dan Prasarana Kelurahan</v>
      </c>
      <c r="G53" s="24"/>
      <c r="H53" s="12"/>
      <c r="I53" s="12"/>
      <c r="J53" s="12"/>
      <c r="K53" s="12"/>
      <c r="L53" s="30" t="str">
        <f>IF(CASCADING!L53="","",CASCADING!L53)</f>
        <v>Jumlah Sarana dan Prasarana Kelurahan yang Terbangun</v>
      </c>
      <c r="M53" s="82" t="str">
        <f>IF(CASCADING!M53="","",CASCADING!M53)</f>
        <v>Lokasi</v>
      </c>
      <c r="N53" s="21">
        <v>8</v>
      </c>
      <c r="O53" s="21">
        <v>15</v>
      </c>
      <c r="P53" s="32">
        <v>293560200</v>
      </c>
      <c r="Q53" s="12">
        <v>8</v>
      </c>
      <c r="R53" s="32">
        <v>1001000</v>
      </c>
      <c r="S53" s="12">
        <v>8</v>
      </c>
      <c r="T53" s="32">
        <v>500000000</v>
      </c>
      <c r="U53" s="12">
        <v>8</v>
      </c>
      <c r="V53" s="32">
        <v>500000000</v>
      </c>
      <c r="W53" s="12">
        <v>8</v>
      </c>
      <c r="X53" s="32">
        <v>500000000</v>
      </c>
      <c r="Y53" s="12">
        <v>8</v>
      </c>
      <c r="Z53" s="32">
        <v>500000000</v>
      </c>
      <c r="AA53" s="21"/>
      <c r="AB53" s="21"/>
    </row>
    <row r="54" spans="1:28" s="31" customFormat="1" ht="61.5" customHeight="1" x14ac:dyDescent="0.35">
      <c r="A54" s="24"/>
      <c r="B54" s="40"/>
      <c r="C54" s="12"/>
      <c r="D54" s="12"/>
      <c r="E54" s="12"/>
      <c r="F54" s="30" t="str">
        <f>IF(CASCADING!F54="","",CASCADING!F54)</f>
        <v>Pemberdayaan Masyarakat di Kelurahan</v>
      </c>
      <c r="G54" s="24"/>
      <c r="H54" s="12"/>
      <c r="I54" s="12"/>
      <c r="J54" s="12"/>
      <c r="K54" s="12"/>
      <c r="L54" s="30" t="str">
        <f>IF(CASCADING!L54="","",CASCADING!L54)</f>
        <v xml:space="preserve">Jumlah Pokmas dan Ormas yang Melaksanakan Pemberdayaan Masyarakat di Kelurahan </v>
      </c>
      <c r="M54" s="82" t="str">
        <f>IF(CASCADING!M54="","",CASCADING!M54)</f>
        <v>Pokmas</v>
      </c>
      <c r="N54" s="21">
        <v>7</v>
      </c>
      <c r="O54" s="21">
        <v>7</v>
      </c>
      <c r="P54" s="32">
        <v>1727407886</v>
      </c>
      <c r="Q54" s="12">
        <v>7</v>
      </c>
      <c r="R54" s="32">
        <v>1115210000</v>
      </c>
      <c r="S54" s="12">
        <v>7</v>
      </c>
      <c r="T54" s="32">
        <v>2700000000</v>
      </c>
      <c r="U54" s="12">
        <v>7</v>
      </c>
      <c r="V54" s="32">
        <v>2700000000</v>
      </c>
      <c r="W54" s="12">
        <v>7</v>
      </c>
      <c r="X54" s="32">
        <v>2700000000</v>
      </c>
      <c r="Y54" s="12">
        <v>7</v>
      </c>
      <c r="Z54" s="32">
        <v>2700000000</v>
      </c>
      <c r="AA54" s="21"/>
      <c r="AB54" s="21"/>
    </row>
    <row r="55" spans="1:28" s="139" customFormat="1" ht="24.5" customHeight="1" x14ac:dyDescent="0.35">
      <c r="A55" s="133"/>
      <c r="B55" s="134"/>
      <c r="C55" s="138"/>
      <c r="D55" s="138"/>
      <c r="E55" s="249" t="str">
        <f>IF(CASCADING!E55="","",CASCADING!E55)</f>
        <v>Pemberdayaan Lembaga Kemasyarakatan Tingkat Kecamatan</v>
      </c>
      <c r="F55" s="250"/>
      <c r="G55" s="133"/>
      <c r="H55" s="138"/>
      <c r="I55" s="138"/>
      <c r="J55" s="138"/>
      <c r="K55" s="249" t="str">
        <f>IF(CASCADING!K55="","",CASCADING!K55)</f>
        <v xml:space="preserve">Jumlah Rukun Tetangga </v>
      </c>
      <c r="L55" s="250"/>
      <c r="M55" s="135" t="str">
        <f>IF(CASCADING!M55="","",CASCADING!M55)</f>
        <v>RT</v>
      </c>
      <c r="N55" s="136">
        <v>134</v>
      </c>
      <c r="O55" s="136">
        <v>134</v>
      </c>
      <c r="P55" s="137">
        <f>P56</f>
        <v>2779920000</v>
      </c>
      <c r="Q55" s="138">
        <v>134</v>
      </c>
      <c r="R55" s="137">
        <f>R56</f>
        <v>1305089540</v>
      </c>
      <c r="S55" s="138">
        <v>134</v>
      </c>
      <c r="T55" s="137">
        <f>T56</f>
        <v>2856000000</v>
      </c>
      <c r="U55" s="138">
        <v>134</v>
      </c>
      <c r="V55" s="137">
        <f>V56</f>
        <v>2856000000</v>
      </c>
      <c r="W55" s="138">
        <v>134</v>
      </c>
      <c r="X55" s="137">
        <f>X56</f>
        <v>2856000000</v>
      </c>
      <c r="Y55" s="138">
        <v>134</v>
      </c>
      <c r="Z55" s="137">
        <f>Z56</f>
        <v>2856000000</v>
      </c>
      <c r="AA55" s="136"/>
      <c r="AB55" s="136"/>
    </row>
    <row r="56" spans="1:28" s="31" customFormat="1" ht="39" customHeight="1" x14ac:dyDescent="0.35">
      <c r="A56" s="24"/>
      <c r="B56" s="40"/>
      <c r="C56" s="12"/>
      <c r="D56" s="12"/>
      <c r="E56" s="12"/>
      <c r="F56" s="30" t="str">
        <f>IF(CASCADING!F56="","",CASCADING!F56)</f>
        <v>Penyelenggaraan Lembaga Kemasyarakatan</v>
      </c>
      <c r="G56" s="24"/>
      <c r="H56" s="12"/>
      <c r="I56" s="12"/>
      <c r="J56" s="12"/>
      <c r="K56" s="12"/>
      <c r="L56" s="30" t="str">
        <f>IF(CASCADING!L56="","",CASCADING!L56)</f>
        <v>Jumlah Lembaga Kemasyarakatan yang Diselenggarakan</v>
      </c>
      <c r="M56" s="82" t="str">
        <f>IF(CASCADING!M56="","",CASCADING!M56)</f>
        <v>Lembaga</v>
      </c>
      <c r="N56" s="21">
        <v>1</v>
      </c>
      <c r="O56" s="21">
        <v>1</v>
      </c>
      <c r="P56" s="32">
        <v>2779920000</v>
      </c>
      <c r="Q56" s="12">
        <v>1</v>
      </c>
      <c r="R56" s="32">
        <v>1305089540</v>
      </c>
      <c r="S56" s="12">
        <v>1</v>
      </c>
      <c r="T56" s="32">
        <v>2856000000</v>
      </c>
      <c r="U56" s="12">
        <v>1</v>
      </c>
      <c r="V56" s="32">
        <v>2856000000</v>
      </c>
      <c r="W56" s="12">
        <v>1</v>
      </c>
      <c r="X56" s="32">
        <v>2856000000</v>
      </c>
      <c r="Y56" s="12">
        <v>1</v>
      </c>
      <c r="Z56" s="32">
        <v>2856000000</v>
      </c>
      <c r="AA56" s="21"/>
      <c r="AB56" s="21"/>
    </row>
    <row r="57" spans="1:28" s="4" customFormat="1" ht="11.5" x14ac:dyDescent="0.25">
      <c r="B57" s="41"/>
      <c r="F57" s="14"/>
      <c r="L57" s="14"/>
      <c r="M57" s="110"/>
      <c r="N57" s="14"/>
    </row>
    <row r="58" spans="1:28" s="4" customFormat="1" ht="14.5" customHeight="1" x14ac:dyDescent="0.25">
      <c r="B58" s="41"/>
      <c r="M58" s="75"/>
      <c r="AA58" s="246" t="s">
        <v>49</v>
      </c>
      <c r="AB58" s="246"/>
    </row>
    <row r="59" spans="1:28" s="4" customFormat="1" ht="14.5" customHeight="1" x14ac:dyDescent="0.25">
      <c r="B59" s="41"/>
      <c r="M59" s="75"/>
      <c r="AA59" s="246" t="s">
        <v>50</v>
      </c>
      <c r="AB59" s="246"/>
    </row>
    <row r="60" spans="1:28" s="4" customFormat="1" ht="11.5" x14ac:dyDescent="0.25">
      <c r="B60" s="41"/>
      <c r="M60" s="75"/>
    </row>
    <row r="61" spans="1:28" s="4" customFormat="1" ht="11.5" x14ac:dyDescent="0.25">
      <c r="B61" s="41"/>
      <c r="M61" s="75"/>
    </row>
    <row r="62" spans="1:28" s="4" customFormat="1" ht="11.5" x14ac:dyDescent="0.25">
      <c r="B62" s="41"/>
      <c r="M62" s="75"/>
    </row>
    <row r="63" spans="1:28" s="4" customFormat="1" ht="11.5" x14ac:dyDescent="0.25">
      <c r="B63" s="41"/>
      <c r="M63" s="75"/>
      <c r="O63" s="104"/>
      <c r="P63" s="104"/>
    </row>
    <row r="64" spans="1:28" s="4" customFormat="1" ht="14.5" customHeight="1" x14ac:dyDescent="0.25">
      <c r="A64" s="199" t="s">
        <v>48</v>
      </c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9"/>
      <c r="N64" s="7"/>
      <c r="O64" s="105"/>
      <c r="P64" s="105"/>
      <c r="Q64" s="17"/>
      <c r="S64" s="17"/>
      <c r="U64" s="17"/>
      <c r="W64" s="17"/>
      <c r="AA64" s="247" t="s">
        <v>199</v>
      </c>
      <c r="AB64" s="247"/>
    </row>
    <row r="65" spans="1:28" s="7" customFormat="1" ht="14.5" customHeight="1" x14ac:dyDescent="0.35">
      <c r="A65" s="236" t="s">
        <v>0</v>
      </c>
      <c r="B65" s="238"/>
      <c r="C65" s="236" t="s">
        <v>6</v>
      </c>
      <c r="D65" s="237"/>
      <c r="E65" s="237"/>
      <c r="F65" s="238"/>
      <c r="G65" s="236" t="s">
        <v>4</v>
      </c>
      <c r="H65" s="237"/>
      <c r="I65" s="237"/>
      <c r="J65" s="237"/>
      <c r="K65" s="237"/>
      <c r="L65" s="238"/>
      <c r="M65" s="54" t="s">
        <v>5</v>
      </c>
      <c r="N65" s="63"/>
      <c r="O65" s="105"/>
      <c r="P65" s="105"/>
      <c r="Q65" s="17"/>
      <c r="S65" s="17"/>
      <c r="U65" s="17"/>
      <c r="W65" s="17"/>
      <c r="AA65" s="248" t="s">
        <v>200</v>
      </c>
      <c r="AB65" s="248"/>
    </row>
    <row r="66" spans="1:28" s="5" customFormat="1" ht="22" customHeight="1" x14ac:dyDescent="0.35">
      <c r="A66" s="210">
        <v>1</v>
      </c>
      <c r="B66" s="231"/>
      <c r="C66" s="232" t="s">
        <v>201</v>
      </c>
      <c r="D66" s="233"/>
      <c r="E66" s="233"/>
      <c r="F66" s="234"/>
      <c r="G66" s="210" t="s">
        <v>202</v>
      </c>
      <c r="H66" s="211"/>
      <c r="I66" s="211"/>
      <c r="J66" s="211"/>
      <c r="K66" s="211"/>
      <c r="L66" s="231"/>
      <c r="M66" s="111"/>
      <c r="N66" s="66"/>
      <c r="O66" s="106"/>
      <c r="P66" s="106"/>
    </row>
    <row r="67" spans="1:28" s="5" customFormat="1" ht="22" customHeight="1" x14ac:dyDescent="0.35">
      <c r="A67" s="210">
        <v>2</v>
      </c>
      <c r="B67" s="231"/>
      <c r="C67" s="232" t="s">
        <v>203</v>
      </c>
      <c r="D67" s="233"/>
      <c r="E67" s="233"/>
      <c r="F67" s="234"/>
      <c r="G67" s="210" t="s">
        <v>204</v>
      </c>
      <c r="H67" s="211"/>
      <c r="I67" s="211"/>
      <c r="J67" s="211"/>
      <c r="K67" s="211"/>
      <c r="L67" s="231"/>
      <c r="M67" s="111"/>
      <c r="N67" s="66"/>
      <c r="O67" s="106"/>
      <c r="P67" s="106"/>
    </row>
    <row r="68" spans="1:28" s="5" customFormat="1" ht="22" customHeight="1" x14ac:dyDescent="0.35">
      <c r="A68" s="210">
        <v>3</v>
      </c>
      <c r="B68" s="231"/>
      <c r="C68" s="232" t="s">
        <v>205</v>
      </c>
      <c r="D68" s="233"/>
      <c r="E68" s="233"/>
      <c r="F68" s="234"/>
      <c r="G68" s="210" t="s">
        <v>206</v>
      </c>
      <c r="H68" s="211"/>
      <c r="I68" s="211"/>
      <c r="J68" s="211"/>
      <c r="K68" s="211"/>
      <c r="L68" s="231"/>
      <c r="M68" s="111"/>
      <c r="N68" s="66"/>
      <c r="O68" s="106"/>
      <c r="P68" s="106"/>
    </row>
    <row r="69" spans="1:28" s="5" customFormat="1" ht="22" customHeight="1" x14ac:dyDescent="0.35">
      <c r="A69" s="210">
        <v>4</v>
      </c>
      <c r="B69" s="231"/>
      <c r="C69" s="232" t="s">
        <v>207</v>
      </c>
      <c r="D69" s="233"/>
      <c r="E69" s="233"/>
      <c r="F69" s="234"/>
      <c r="G69" s="210" t="s">
        <v>208</v>
      </c>
      <c r="H69" s="211"/>
      <c r="I69" s="211"/>
      <c r="J69" s="211"/>
      <c r="K69" s="211"/>
      <c r="L69" s="231"/>
      <c r="M69" s="111"/>
      <c r="N69" s="66"/>
      <c r="O69" s="106"/>
      <c r="P69" s="106"/>
    </row>
    <row r="70" spans="1:28" s="4" customFormat="1" x14ac:dyDescent="0.35">
      <c r="A70" s="210">
        <v>5</v>
      </c>
      <c r="B70" s="231"/>
      <c r="C70" s="232" t="s">
        <v>209</v>
      </c>
      <c r="D70" s="233"/>
      <c r="E70" s="233"/>
      <c r="F70" s="234"/>
      <c r="G70" s="210" t="s">
        <v>210</v>
      </c>
      <c r="H70" s="211"/>
      <c r="I70" s="211"/>
      <c r="J70" s="211"/>
      <c r="K70" s="211"/>
      <c r="L70" s="231"/>
      <c r="M70" s="111"/>
    </row>
    <row r="71" spans="1:28" s="4" customFormat="1" ht="11.5" x14ac:dyDescent="0.25">
      <c r="B71" s="41"/>
      <c r="M71" s="75"/>
    </row>
    <row r="72" spans="1:28" s="4" customFormat="1" ht="11.5" x14ac:dyDescent="0.25">
      <c r="B72" s="41"/>
      <c r="M72" s="75"/>
    </row>
    <row r="73" spans="1:28" s="4" customFormat="1" ht="11.5" x14ac:dyDescent="0.25">
      <c r="B73" s="41"/>
      <c r="M73" s="75"/>
    </row>
    <row r="74" spans="1:28" s="4" customFormat="1" ht="11.5" x14ac:dyDescent="0.25">
      <c r="B74" s="41"/>
      <c r="M74" s="75"/>
    </row>
    <row r="75" spans="1:28" s="4" customFormat="1" ht="11.5" x14ac:dyDescent="0.25">
      <c r="B75" s="41"/>
      <c r="M75" s="75"/>
    </row>
    <row r="76" spans="1:28" s="4" customFormat="1" ht="11.5" x14ac:dyDescent="0.25">
      <c r="B76" s="41"/>
      <c r="M76" s="75"/>
    </row>
    <row r="77" spans="1:28" s="4" customFormat="1" ht="11.5" x14ac:dyDescent="0.25">
      <c r="B77" s="41"/>
      <c r="M77" s="75"/>
    </row>
    <row r="78" spans="1:28" s="4" customFormat="1" ht="11.5" x14ac:dyDescent="0.25">
      <c r="B78" s="41"/>
      <c r="M78" s="75"/>
    </row>
    <row r="79" spans="1:28" s="4" customFormat="1" ht="11.5" x14ac:dyDescent="0.25">
      <c r="B79" s="41"/>
      <c r="M79" s="75"/>
    </row>
    <row r="80" spans="1:28" s="4" customFormat="1" ht="11.5" x14ac:dyDescent="0.25">
      <c r="B80" s="41"/>
      <c r="M80" s="75"/>
    </row>
    <row r="81" spans="2:13" s="4" customFormat="1" ht="11.5" x14ac:dyDescent="0.25">
      <c r="B81" s="41"/>
      <c r="M81" s="75"/>
    </row>
    <row r="82" spans="2:13" s="4" customFormat="1" ht="11.5" x14ac:dyDescent="0.25">
      <c r="B82" s="41"/>
      <c r="M82" s="75"/>
    </row>
    <row r="83" spans="2:13" s="4" customFormat="1" ht="11.5" x14ac:dyDescent="0.25">
      <c r="B83" s="41"/>
      <c r="M83" s="75"/>
    </row>
    <row r="84" spans="2:13" s="4" customFormat="1" ht="11.5" x14ac:dyDescent="0.25">
      <c r="B84" s="41"/>
      <c r="M84" s="75"/>
    </row>
    <row r="85" spans="2:13" s="4" customFormat="1" ht="11.5" x14ac:dyDescent="0.25">
      <c r="B85" s="41"/>
      <c r="M85" s="75"/>
    </row>
    <row r="86" spans="2:13" s="4" customFormat="1" ht="11.5" x14ac:dyDescent="0.25">
      <c r="B86" s="41"/>
      <c r="M86" s="75"/>
    </row>
    <row r="87" spans="2:13" s="4" customFormat="1" ht="11.5" x14ac:dyDescent="0.25">
      <c r="B87" s="41"/>
      <c r="M87" s="75"/>
    </row>
    <row r="88" spans="2:13" s="4" customFormat="1" ht="11.5" x14ac:dyDescent="0.25">
      <c r="B88" s="41"/>
      <c r="M88" s="75"/>
    </row>
    <row r="89" spans="2:13" s="4" customFormat="1" ht="11.5" x14ac:dyDescent="0.25">
      <c r="B89" s="41"/>
      <c r="M89" s="75"/>
    </row>
  </sheetData>
  <mergeCells count="80">
    <mergeCell ref="E40:F40"/>
    <mergeCell ref="K40:L40"/>
    <mergeCell ref="J45:L45"/>
    <mergeCell ref="E46:F46"/>
    <mergeCell ref="K46:L46"/>
    <mergeCell ref="J42:L42"/>
    <mergeCell ref="E43:F43"/>
    <mergeCell ref="K51:L51"/>
    <mergeCell ref="E55:F55"/>
    <mergeCell ref="K55:L55"/>
    <mergeCell ref="G66:L66"/>
    <mergeCell ref="A64:M64"/>
    <mergeCell ref="G65:L65"/>
    <mergeCell ref="A65:B65"/>
    <mergeCell ref="A66:B66"/>
    <mergeCell ref="C65:F65"/>
    <mergeCell ref="E51:F51"/>
    <mergeCell ref="E11:F11"/>
    <mergeCell ref="K11:L11"/>
    <mergeCell ref="W3:X3"/>
    <mergeCell ref="D50:F50"/>
    <mergeCell ref="J50:L50"/>
    <mergeCell ref="C34:F34"/>
    <mergeCell ref="I34:L34"/>
    <mergeCell ref="D35:F35"/>
    <mergeCell ref="J35:L35"/>
    <mergeCell ref="C49:F49"/>
    <mergeCell ref="I49:L49"/>
    <mergeCell ref="E38:F38"/>
    <mergeCell ref="K38:L38"/>
    <mergeCell ref="D42:F42"/>
    <mergeCell ref="E8:F8"/>
    <mergeCell ref="K8:L8"/>
    <mergeCell ref="B5:F5"/>
    <mergeCell ref="H5:L5"/>
    <mergeCell ref="C6:F6"/>
    <mergeCell ref="I6:L6"/>
    <mergeCell ref="D7:F7"/>
    <mergeCell ref="J7:L7"/>
    <mergeCell ref="A1:AB1"/>
    <mergeCell ref="Y3:Z3"/>
    <mergeCell ref="AA3:AA4"/>
    <mergeCell ref="AB3:AB4"/>
    <mergeCell ref="A3:F4"/>
    <mergeCell ref="G3:L4"/>
    <mergeCell ref="M3:M4"/>
    <mergeCell ref="N3:N4"/>
    <mergeCell ref="O3:P3"/>
    <mergeCell ref="Q3:R3"/>
    <mergeCell ref="S3:T3"/>
    <mergeCell ref="U3:V3"/>
    <mergeCell ref="E13:F13"/>
    <mergeCell ref="K13:L13"/>
    <mergeCell ref="E18:F18"/>
    <mergeCell ref="K18:L18"/>
    <mergeCell ref="AA65:AB65"/>
    <mergeCell ref="AA64:AB64"/>
    <mergeCell ref="AA59:AB59"/>
    <mergeCell ref="AA58:AB58"/>
    <mergeCell ref="E36:F36"/>
    <mergeCell ref="K36:L36"/>
    <mergeCell ref="E24:F24"/>
    <mergeCell ref="K24:L24"/>
    <mergeCell ref="E28:F28"/>
    <mergeCell ref="K28:L28"/>
    <mergeCell ref="K43:L43"/>
    <mergeCell ref="D45:F45"/>
    <mergeCell ref="A70:B70"/>
    <mergeCell ref="C70:F70"/>
    <mergeCell ref="G70:L70"/>
    <mergeCell ref="C66:F66"/>
    <mergeCell ref="A67:B67"/>
    <mergeCell ref="C67:F67"/>
    <mergeCell ref="G67:L67"/>
    <mergeCell ref="C68:F68"/>
    <mergeCell ref="C69:F69"/>
    <mergeCell ref="G68:L68"/>
    <mergeCell ref="G69:L69"/>
    <mergeCell ref="A69:B69"/>
    <mergeCell ref="A68:B68"/>
  </mergeCells>
  <pageMargins left="0" right="0.39370078740157483" top="0.59055118110236227" bottom="0.39370078740157483" header="0.31496062992125984" footer="0.31496062992125984"/>
  <pageSetup paperSize="9" orientation="landscape" horizontalDpi="4294967293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J7" sqref="J7"/>
    </sheetView>
  </sheetViews>
  <sheetFormatPr defaultRowHeight="14.5" x14ac:dyDescent="0.35"/>
  <cols>
    <col min="1" max="2" width="2.6328125" customWidth="1"/>
    <col min="3" max="3" width="20.6328125" customWidth="1"/>
    <col min="4" max="5" width="2.6328125" customWidth="1"/>
    <col min="6" max="6" width="14.1796875" customWidth="1"/>
    <col min="7" max="7" width="13.6328125" customWidth="1"/>
    <col min="8" max="9" width="8.36328125" style="13" customWidth="1"/>
    <col min="10" max="11" width="9.54296875" style="13" customWidth="1"/>
    <col min="12" max="13" width="23.1796875" customWidth="1"/>
  </cols>
  <sheetData>
    <row r="1" spans="1:13" s="3" customFormat="1" ht="15.5" x14ac:dyDescent="0.35">
      <c r="A1" s="190" t="s">
        <v>216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3" spans="1:13" ht="21" customHeight="1" x14ac:dyDescent="0.35">
      <c r="A3" s="201" t="s">
        <v>14</v>
      </c>
      <c r="B3" s="201"/>
      <c r="C3" s="201"/>
      <c r="D3" s="201" t="s">
        <v>1</v>
      </c>
      <c r="E3" s="201"/>
      <c r="F3" s="201"/>
      <c r="G3" s="201" t="s">
        <v>9</v>
      </c>
      <c r="H3" s="202" t="s">
        <v>64</v>
      </c>
      <c r="I3" s="203" t="s">
        <v>68</v>
      </c>
      <c r="J3" s="199" t="s">
        <v>66</v>
      </c>
      <c r="K3" s="209"/>
      <c r="L3" s="201" t="s">
        <v>3</v>
      </c>
      <c r="M3" s="201" t="s">
        <v>26</v>
      </c>
    </row>
    <row r="4" spans="1:13" s="7" customFormat="1" ht="21" customHeight="1" x14ac:dyDescent="0.35">
      <c r="A4" s="201"/>
      <c r="B4" s="201"/>
      <c r="C4" s="201"/>
      <c r="D4" s="201"/>
      <c r="E4" s="201"/>
      <c r="F4" s="201"/>
      <c r="G4" s="201"/>
      <c r="H4" s="202"/>
      <c r="I4" s="204"/>
      <c r="J4" s="2" t="s">
        <v>41</v>
      </c>
      <c r="K4" s="2" t="s">
        <v>42</v>
      </c>
      <c r="L4" s="201"/>
      <c r="M4" s="201"/>
    </row>
    <row r="5" spans="1:13" s="31" customFormat="1" ht="48" customHeight="1" x14ac:dyDescent="0.35">
      <c r="A5" s="24" t="str">
        <f>CASCADING!A5</f>
        <v>1.</v>
      </c>
      <c r="B5" s="207" t="str">
        <f>CASCADING!B5</f>
        <v>Meningkatkan kualitas penyelenggaraan pemerintahan daerah dan pelayanan publik yang inovatif</v>
      </c>
      <c r="C5" s="208"/>
      <c r="D5" s="24" t="str">
        <f>CASCADING!G5</f>
        <v>1.</v>
      </c>
      <c r="E5" s="207" t="str">
        <f>CASCADING!H5</f>
        <v>Indeks Pelayanan Publik</v>
      </c>
      <c r="F5" s="208"/>
      <c r="G5" s="21" t="str">
        <f>IF('TABEL 3 RENSTRA'!G5="","",'TABEL 3 RENSTRA'!G5)</f>
        <v>Angka</v>
      </c>
      <c r="H5" s="21">
        <f>IF('TABEL 3 RENSTRA'!H5="","",'TABEL 3 RENSTRA'!H5)</f>
        <v>4.17</v>
      </c>
      <c r="I5" s="117">
        <f>IF('TABEL 3 RENSTRA'!I5="","",'TABEL 3 RENSTRA'!I5)</f>
        <v>4.2</v>
      </c>
      <c r="J5" s="115">
        <v>4.2</v>
      </c>
      <c r="K5" s="115">
        <v>4.2</v>
      </c>
      <c r="L5" s="21"/>
      <c r="M5" s="21"/>
    </row>
    <row r="6" spans="1:13" s="31" customFormat="1" ht="23" x14ac:dyDescent="0.35">
      <c r="A6" s="24"/>
      <c r="B6" s="12" t="str">
        <f>CASCADING!B6</f>
        <v>1.1.</v>
      </c>
      <c r="C6" s="30" t="str">
        <f>CASCADING!C6</f>
        <v>Meningkatnya Kinerja Perangkat Daerah</v>
      </c>
      <c r="D6" s="24"/>
      <c r="E6" s="12" t="str">
        <f>CASCADING!H6</f>
        <v>1.1.</v>
      </c>
      <c r="F6" s="30" t="str">
        <f>CASCADING!I6</f>
        <v>Nilai AKIP Kecamatan Padang Panjang Barat</v>
      </c>
      <c r="G6" s="21" t="str">
        <f>IF('TABEL 3 RENSTRA'!G6="","",'TABEL 3 RENSTRA'!G6)</f>
        <v>Angka</v>
      </c>
      <c r="H6" s="21">
        <f>IF('TABEL 3 RENSTRA'!H6="","",'TABEL 3 RENSTRA'!H6)</f>
        <v>69.150000000000006</v>
      </c>
      <c r="I6" s="21">
        <f>IF('TABEL 3 RENSTRA'!I6="","",'TABEL 3 RENSTRA'!I6)</f>
        <v>69.25</v>
      </c>
      <c r="J6" s="27">
        <v>69.25</v>
      </c>
      <c r="K6" s="27">
        <v>69.25</v>
      </c>
      <c r="L6" s="21"/>
      <c r="M6" s="21"/>
    </row>
    <row r="7" spans="1:13" s="31" customFormat="1" ht="46" x14ac:dyDescent="0.35">
      <c r="A7" s="24"/>
      <c r="B7" s="12" t="str">
        <f>CASCADING!B34</f>
        <v>1.2.</v>
      </c>
      <c r="C7" s="30" t="str">
        <f>CASCADING!C34</f>
        <v>Meningkatnya Kualitas Layanan Publik yang Transparan dan Akuntabel di Kecamatan dan Kelurahan</v>
      </c>
      <c r="D7" s="24"/>
      <c r="E7" s="12" t="str">
        <f>CASCADING!H34</f>
        <v>1.2.</v>
      </c>
      <c r="F7" s="30" t="str">
        <f>CASCADING!I34</f>
        <v>Nilai Survey Kepuasan Masyarakat pada Kecamatan Padang Panjang Barat</v>
      </c>
      <c r="G7" s="21" t="str">
        <f>IF('TABEL 3 RENSTRA'!G7="","",'TABEL 3 RENSTRA'!G7)</f>
        <v>Angka</v>
      </c>
      <c r="H7" s="21">
        <f>IF('TABEL 3 RENSTRA'!H7="","",'TABEL 3 RENSTRA'!H7)</f>
        <v>97.75</v>
      </c>
      <c r="I7" s="21">
        <f>IF('TABEL 3 RENSTRA'!I7="","",'TABEL 3 RENSTRA'!I7)</f>
        <v>97.76</v>
      </c>
      <c r="J7" s="21">
        <f>IF('TABEL 3 RENSTRA'!J7="","",'TABEL 3 RENSTRA'!J7)</f>
        <v>97.77</v>
      </c>
      <c r="K7" s="21">
        <v>97.77</v>
      </c>
      <c r="L7" s="21"/>
      <c r="M7" s="21"/>
    </row>
    <row r="8" spans="1:13" s="31" customFormat="1" ht="80.5" x14ac:dyDescent="0.35">
      <c r="A8" s="24"/>
      <c r="B8" s="12" t="str">
        <f>CASCADING!B49</f>
        <v>1.3.</v>
      </c>
      <c r="C8" s="30" t="str">
        <f>CASCADING!C49</f>
        <v>Meningkatnya Partisipasi dan Pemberdayaan Masyarakat dalam Pembangunan</v>
      </c>
      <c r="D8" s="24"/>
      <c r="E8" s="12" t="str">
        <f>CASCADING!H49</f>
        <v>1.3.</v>
      </c>
      <c r="F8" s="30" t="str">
        <f>CASCADING!I49</f>
        <v>Persentase Partisipasi Masyarakat dalam Pembangunan Kecamatan dan Kelurahan pada Kecamatan Padang Panjang Barat</v>
      </c>
      <c r="G8" s="21" t="str">
        <f>IF('TABEL 3 RENSTRA'!G8="","",'TABEL 3 RENSTRA'!G8)</f>
        <v>Persen</v>
      </c>
      <c r="H8" s="117">
        <f>IF('TABEL 3 RENSTRA'!H8="","",'TABEL 3 RENSTRA'!H8)</f>
        <v>39.979999999999997</v>
      </c>
      <c r="I8" s="21">
        <f>IF('TABEL 3 RENSTRA'!I8="","",'TABEL 3 RENSTRA'!I8)</f>
        <v>39.99</v>
      </c>
      <c r="J8" s="21">
        <f>IF('TABEL 3 RENSTRA'!I8="","",'TABEL 3 RENSTRA'!I8)</f>
        <v>39.99</v>
      </c>
      <c r="K8" s="21">
        <v>39.99</v>
      </c>
      <c r="L8" s="21"/>
      <c r="M8" s="21"/>
    </row>
    <row r="9" spans="1:13" s="4" customFormat="1" ht="11.5" x14ac:dyDescent="0.25">
      <c r="A9" s="67"/>
      <c r="H9" s="6"/>
      <c r="I9" s="6"/>
      <c r="J9" s="6"/>
      <c r="K9" s="6"/>
    </row>
    <row r="10" spans="1:13" s="4" customFormat="1" ht="11.5" x14ac:dyDescent="0.25">
      <c r="H10" s="6"/>
      <c r="I10" s="6"/>
      <c r="J10" s="6"/>
      <c r="K10" s="6"/>
      <c r="M10" s="76" t="s">
        <v>49</v>
      </c>
    </row>
    <row r="11" spans="1:13" s="4" customFormat="1" ht="11.5" x14ac:dyDescent="0.25">
      <c r="H11" s="6"/>
      <c r="I11" s="6"/>
      <c r="J11" s="6"/>
      <c r="K11" s="6"/>
      <c r="M11" s="76" t="s">
        <v>50</v>
      </c>
    </row>
    <row r="12" spans="1:13" s="4" customFormat="1" ht="11.5" x14ac:dyDescent="0.25">
      <c r="H12" s="6"/>
      <c r="I12" s="6"/>
      <c r="J12" s="6"/>
      <c r="K12" s="6"/>
    </row>
    <row r="13" spans="1:13" s="4" customFormat="1" ht="11.5" x14ac:dyDescent="0.25">
      <c r="H13" s="6"/>
      <c r="I13" s="6"/>
      <c r="J13" s="6"/>
      <c r="K13" s="6"/>
    </row>
    <row r="14" spans="1:13" s="4" customFormat="1" ht="11.5" x14ac:dyDescent="0.25">
      <c r="H14" s="6"/>
      <c r="I14" s="6"/>
      <c r="J14" s="6"/>
      <c r="K14" s="6"/>
    </row>
    <row r="15" spans="1:13" s="4" customFormat="1" ht="11.5" x14ac:dyDescent="0.25">
      <c r="H15" s="6"/>
      <c r="I15" s="6"/>
      <c r="J15" s="6"/>
      <c r="K15" s="6"/>
    </row>
    <row r="16" spans="1:13" s="4" customFormat="1" ht="12.5" customHeight="1" x14ac:dyDescent="0.25">
      <c r="A16" s="199" t="s">
        <v>48</v>
      </c>
      <c r="B16" s="200"/>
      <c r="C16" s="200"/>
      <c r="D16" s="200"/>
      <c r="E16" s="200"/>
      <c r="F16" s="200"/>
      <c r="G16" s="209"/>
      <c r="H16" s="16"/>
      <c r="I16" s="17"/>
      <c r="J16" s="17"/>
      <c r="K16" s="17"/>
      <c r="M16" s="75" t="s">
        <v>199</v>
      </c>
    </row>
    <row r="17" spans="1:13" s="7" customFormat="1" ht="14.5" customHeight="1" x14ac:dyDescent="0.35">
      <c r="A17" s="70" t="s">
        <v>0</v>
      </c>
      <c r="B17" s="199" t="s">
        <v>6</v>
      </c>
      <c r="C17" s="209"/>
      <c r="D17" s="201" t="s">
        <v>4</v>
      </c>
      <c r="E17" s="201"/>
      <c r="F17" s="199"/>
      <c r="G17" s="70" t="s">
        <v>5</v>
      </c>
      <c r="H17" s="16"/>
      <c r="I17" s="17"/>
      <c r="J17" s="17"/>
      <c r="K17" s="17"/>
      <c r="L17" s="83"/>
      <c r="M17" s="74" t="s">
        <v>200</v>
      </c>
    </row>
    <row r="18" spans="1:13" s="5" customFormat="1" ht="22" customHeight="1" x14ac:dyDescent="0.35">
      <c r="A18" s="73">
        <v>1</v>
      </c>
      <c r="B18" s="205" t="s">
        <v>201</v>
      </c>
      <c r="C18" s="206"/>
      <c r="D18" s="210" t="s">
        <v>202</v>
      </c>
      <c r="E18" s="211"/>
      <c r="F18" s="211"/>
      <c r="G18" s="108"/>
      <c r="H18" s="18"/>
    </row>
    <row r="19" spans="1:13" s="5" customFormat="1" ht="22" customHeight="1" x14ac:dyDescent="0.35">
      <c r="A19" s="73">
        <v>2</v>
      </c>
      <c r="B19" s="205" t="s">
        <v>203</v>
      </c>
      <c r="C19" s="206"/>
      <c r="D19" s="210" t="s">
        <v>204</v>
      </c>
      <c r="E19" s="211"/>
      <c r="F19" s="211"/>
      <c r="G19" s="108"/>
      <c r="H19" s="18"/>
    </row>
    <row r="20" spans="1:13" s="5" customFormat="1" ht="22" customHeight="1" x14ac:dyDescent="0.35">
      <c r="A20" s="73">
        <v>3</v>
      </c>
      <c r="B20" s="205" t="s">
        <v>205</v>
      </c>
      <c r="C20" s="206"/>
      <c r="D20" s="210" t="s">
        <v>206</v>
      </c>
      <c r="E20" s="211"/>
      <c r="F20" s="211"/>
      <c r="G20" s="108"/>
      <c r="H20" s="18"/>
    </row>
    <row r="21" spans="1:13" s="5" customFormat="1" ht="22" customHeight="1" x14ac:dyDescent="0.35">
      <c r="A21" s="73">
        <v>4</v>
      </c>
      <c r="B21" s="205" t="s">
        <v>207</v>
      </c>
      <c r="C21" s="206"/>
      <c r="D21" s="210" t="s">
        <v>208</v>
      </c>
      <c r="E21" s="211"/>
      <c r="F21" s="211"/>
      <c r="G21" s="108"/>
      <c r="H21" s="18"/>
    </row>
    <row r="22" spans="1:13" s="4" customFormat="1" ht="11.5" x14ac:dyDescent="0.25">
      <c r="A22" s="73">
        <v>5</v>
      </c>
      <c r="B22" s="205" t="s">
        <v>209</v>
      </c>
      <c r="C22" s="206"/>
      <c r="D22" s="210" t="s">
        <v>210</v>
      </c>
      <c r="E22" s="211"/>
      <c r="F22" s="211"/>
      <c r="G22" s="108"/>
      <c r="H22" s="74"/>
      <c r="I22" s="74"/>
      <c r="J22" s="74"/>
      <c r="K22" s="74"/>
    </row>
    <row r="23" spans="1:13" s="4" customFormat="1" ht="11.5" x14ac:dyDescent="0.25">
      <c r="H23" s="6"/>
      <c r="I23" s="6"/>
      <c r="J23" s="6"/>
      <c r="K23" s="6"/>
    </row>
    <row r="24" spans="1:13" s="4" customFormat="1" ht="11.5" x14ac:dyDescent="0.25">
      <c r="H24" s="6"/>
      <c r="I24" s="6"/>
      <c r="J24" s="6"/>
      <c r="K24" s="6"/>
    </row>
    <row r="25" spans="1:13" s="4" customFormat="1" ht="11.5" x14ac:dyDescent="0.25">
      <c r="H25" s="6"/>
      <c r="I25" s="6"/>
      <c r="J25" s="6"/>
      <c r="K25" s="6"/>
    </row>
    <row r="26" spans="1:13" s="4" customFormat="1" ht="11.5" x14ac:dyDescent="0.25">
      <c r="H26" s="6"/>
      <c r="I26" s="6"/>
      <c r="J26" s="6"/>
      <c r="K26" s="6"/>
    </row>
    <row r="27" spans="1:13" s="4" customFormat="1" ht="11.5" x14ac:dyDescent="0.25">
      <c r="H27" s="6"/>
      <c r="I27" s="6"/>
      <c r="J27" s="6"/>
      <c r="K27" s="6"/>
    </row>
    <row r="28" spans="1:13" s="4" customFormat="1" ht="11.5" x14ac:dyDescent="0.25">
      <c r="H28" s="6"/>
      <c r="I28" s="6"/>
      <c r="J28" s="6"/>
      <c r="K28" s="6"/>
    </row>
    <row r="29" spans="1:13" s="4" customFormat="1" ht="11.5" x14ac:dyDescent="0.25">
      <c r="H29" s="6"/>
      <c r="I29" s="6"/>
      <c r="J29" s="6"/>
      <c r="K29" s="6"/>
    </row>
    <row r="30" spans="1:13" s="4" customFormat="1" ht="11.5" x14ac:dyDescent="0.25">
      <c r="H30" s="6"/>
      <c r="I30" s="6"/>
      <c r="J30" s="6"/>
      <c r="K30" s="6"/>
    </row>
    <row r="31" spans="1:13" s="4" customFormat="1" ht="11.5" x14ac:dyDescent="0.25">
      <c r="H31" s="6"/>
      <c r="I31" s="6"/>
      <c r="J31" s="6"/>
      <c r="K31" s="6"/>
    </row>
    <row r="32" spans="1:13" s="4" customFormat="1" ht="11.5" x14ac:dyDescent="0.25">
      <c r="H32" s="6"/>
      <c r="I32" s="6"/>
      <c r="J32" s="6"/>
      <c r="K32" s="6"/>
    </row>
    <row r="33" spans="8:11" s="4" customFormat="1" ht="11.5" x14ac:dyDescent="0.25">
      <c r="H33" s="6"/>
      <c r="I33" s="6"/>
      <c r="J33" s="6"/>
      <c r="K33" s="6"/>
    </row>
    <row r="34" spans="8:11" s="4" customFormat="1" ht="11.5" x14ac:dyDescent="0.25">
      <c r="H34" s="6"/>
      <c r="I34" s="6"/>
      <c r="J34" s="6"/>
      <c r="K34" s="6"/>
    </row>
    <row r="35" spans="8:11" s="4" customFormat="1" ht="11.5" x14ac:dyDescent="0.25">
      <c r="H35" s="6"/>
      <c r="I35" s="6"/>
      <c r="J35" s="6"/>
      <c r="K35" s="6"/>
    </row>
    <row r="36" spans="8:11" s="4" customFormat="1" ht="11.5" x14ac:dyDescent="0.25">
      <c r="H36" s="6"/>
      <c r="I36" s="6"/>
      <c r="J36" s="6"/>
      <c r="K36" s="6"/>
    </row>
    <row r="37" spans="8:11" s="4" customFormat="1" ht="11.5" x14ac:dyDescent="0.25">
      <c r="H37" s="6"/>
      <c r="I37" s="6"/>
      <c r="J37" s="6"/>
      <c r="K37" s="6"/>
    </row>
    <row r="38" spans="8:11" s="4" customFormat="1" ht="11.5" x14ac:dyDescent="0.25">
      <c r="H38" s="6"/>
      <c r="I38" s="6"/>
      <c r="J38" s="6"/>
      <c r="K38" s="6"/>
    </row>
    <row r="39" spans="8:11" s="4" customFormat="1" ht="11.5" x14ac:dyDescent="0.25">
      <c r="H39" s="6"/>
      <c r="I39" s="6"/>
      <c r="J39" s="6"/>
      <c r="K39" s="6"/>
    </row>
    <row r="40" spans="8:11" s="4" customFormat="1" ht="11.5" x14ac:dyDescent="0.25">
      <c r="H40" s="6"/>
      <c r="I40" s="6"/>
      <c r="J40" s="6"/>
      <c r="K40" s="6"/>
    </row>
  </sheetData>
  <mergeCells count="24">
    <mergeCell ref="A1:M1"/>
    <mergeCell ref="A3:C4"/>
    <mergeCell ref="D3:F4"/>
    <mergeCell ref="G3:G4"/>
    <mergeCell ref="L3:L4"/>
    <mergeCell ref="M3:M4"/>
    <mergeCell ref="J3:K3"/>
    <mergeCell ref="I3:I4"/>
    <mergeCell ref="H3:H4"/>
    <mergeCell ref="B5:C5"/>
    <mergeCell ref="E5:F5"/>
    <mergeCell ref="B22:C22"/>
    <mergeCell ref="D22:F22"/>
    <mergeCell ref="B21:C21"/>
    <mergeCell ref="D21:F21"/>
    <mergeCell ref="B20:C20"/>
    <mergeCell ref="D20:F20"/>
    <mergeCell ref="B18:C18"/>
    <mergeCell ref="D18:F18"/>
    <mergeCell ref="B19:C19"/>
    <mergeCell ref="D19:F19"/>
    <mergeCell ref="A16:G16"/>
    <mergeCell ref="B17:C17"/>
    <mergeCell ref="D17:F17"/>
  </mergeCells>
  <pageMargins left="0" right="0.39370078740157483" top="0.59055118110236227" bottom="0.39370078740157483" header="0.31496062992125984" footer="0.31496062992125984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"/>
  <sheetViews>
    <sheetView topLeftCell="A52" workbookViewId="0">
      <selection activeCell="O42" sqref="O42"/>
    </sheetView>
  </sheetViews>
  <sheetFormatPr defaultRowHeight="14.5" x14ac:dyDescent="0.35"/>
  <cols>
    <col min="1" max="1" width="1.6328125" customWidth="1"/>
    <col min="2" max="2" width="2.81640625" style="42" customWidth="1"/>
    <col min="3" max="5" width="2.81640625" customWidth="1"/>
    <col min="6" max="6" width="20.6328125" customWidth="1"/>
    <col min="7" max="7" width="1.6328125" customWidth="1"/>
    <col min="8" max="11" width="2.90625" customWidth="1"/>
    <col min="12" max="12" width="15.6328125" customWidth="1"/>
    <col min="13" max="13" width="10.81640625" style="112" customWidth="1"/>
    <col min="14" max="14" width="6.6328125" customWidth="1"/>
    <col min="15" max="15" width="9.6328125" customWidth="1"/>
    <col min="16" max="16" width="12.6328125" style="147" customWidth="1"/>
    <col min="17" max="17" width="11.1796875" customWidth="1"/>
    <col min="18" max="19" width="17.81640625" customWidth="1"/>
  </cols>
  <sheetData>
    <row r="1" spans="1:19" s="3" customFormat="1" ht="15.5" x14ac:dyDescent="0.35">
      <c r="A1" s="190" t="s">
        <v>217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</row>
    <row r="3" spans="1:19" s="7" customFormat="1" ht="14.5" customHeight="1" x14ac:dyDescent="0.35">
      <c r="A3" s="253" t="s">
        <v>59</v>
      </c>
      <c r="B3" s="254"/>
      <c r="C3" s="254"/>
      <c r="D3" s="254"/>
      <c r="E3" s="254"/>
      <c r="F3" s="255"/>
      <c r="G3" s="191" t="s">
        <v>1</v>
      </c>
      <c r="H3" s="192"/>
      <c r="I3" s="192"/>
      <c r="J3" s="192"/>
      <c r="K3" s="192"/>
      <c r="L3" s="193"/>
      <c r="M3" s="203" t="s">
        <v>9</v>
      </c>
      <c r="N3" s="199" t="s">
        <v>2</v>
      </c>
      <c r="O3" s="209"/>
      <c r="P3" s="199" t="s">
        <v>30</v>
      </c>
      <c r="Q3" s="209"/>
      <c r="R3" s="197" t="s">
        <v>3</v>
      </c>
      <c r="S3" s="197" t="s">
        <v>26</v>
      </c>
    </row>
    <row r="4" spans="1:19" s="4" customFormat="1" ht="11.5" x14ac:dyDescent="0.25">
      <c r="A4" s="256"/>
      <c r="B4" s="257"/>
      <c r="C4" s="257"/>
      <c r="D4" s="257"/>
      <c r="E4" s="257"/>
      <c r="F4" s="258"/>
      <c r="G4" s="194"/>
      <c r="H4" s="195"/>
      <c r="I4" s="195"/>
      <c r="J4" s="195"/>
      <c r="K4" s="195"/>
      <c r="L4" s="196"/>
      <c r="M4" s="204"/>
      <c r="N4" s="15" t="s">
        <v>41</v>
      </c>
      <c r="O4" s="33" t="s">
        <v>42</v>
      </c>
      <c r="P4" s="141" t="s">
        <v>41</v>
      </c>
      <c r="Q4" s="33" t="s">
        <v>42</v>
      </c>
      <c r="R4" s="198"/>
      <c r="S4" s="198"/>
    </row>
    <row r="5" spans="1:19" s="31" customFormat="1" ht="35" customHeight="1" x14ac:dyDescent="0.35">
      <c r="A5" s="24" t="str">
        <f>IF(CASCADING!A5="","",CASCADING!A5)</f>
        <v>1.</v>
      </c>
      <c r="B5" s="207" t="str">
        <f>IF(CASCADING!B5="","",CASCADING!B5)</f>
        <v>Meningkatkan kualitas penyelenggaraan pemerintahan daerah dan pelayanan publik yang inovatif</v>
      </c>
      <c r="C5" s="207"/>
      <c r="D5" s="207"/>
      <c r="E5" s="207"/>
      <c r="F5" s="208"/>
      <c r="G5" s="24" t="str">
        <f>IF(CASCADING!G5="","",CASCADING!G5)</f>
        <v>1.</v>
      </c>
      <c r="H5" s="207" t="str">
        <f>IF(CASCADING!H5="","",CASCADING!H5)</f>
        <v>Indeks Pelayanan Publik</v>
      </c>
      <c r="I5" s="207"/>
      <c r="J5" s="207"/>
      <c r="K5" s="207"/>
      <c r="L5" s="208"/>
      <c r="M5" s="82" t="str">
        <f>IF('TABEL 3 RENSTRA'!G5="","",'TABEL 3 RENSTRA'!G5)</f>
        <v>Angka</v>
      </c>
      <c r="N5" s="21">
        <f>IF('TABEL 3.2 RENJA'!J5="","",'TABEL 3.2 RENJA'!J5)</f>
        <v>4.2</v>
      </c>
      <c r="O5" s="21">
        <f>IF('TABEL 3.2 RENJA'!K5="","",'TABEL 3.2 RENJA'!K5)</f>
        <v>4.2</v>
      </c>
      <c r="P5" s="118"/>
      <c r="Q5" s="32"/>
      <c r="R5" s="21"/>
      <c r="S5" s="21"/>
    </row>
    <row r="6" spans="1:19" s="31" customFormat="1" ht="26.4" customHeight="1" x14ac:dyDescent="0.35">
      <c r="A6" s="24"/>
      <c r="B6" s="40" t="str">
        <f>IF(CASCADING!B6="","",CASCADING!B6)</f>
        <v>1.1.</v>
      </c>
      <c r="C6" s="207" t="str">
        <f>IF(CASCADING!C6="","",CASCADING!C6)</f>
        <v>Meningkatnya Kinerja Perangkat Daerah</v>
      </c>
      <c r="D6" s="264"/>
      <c r="E6" s="264"/>
      <c r="F6" s="263"/>
      <c r="G6" s="24"/>
      <c r="H6" s="40" t="str">
        <f>IF(CASCADING!H6="","",CASCADING!H6)</f>
        <v>1.1.</v>
      </c>
      <c r="I6" s="207" t="str">
        <f>IF(CASCADING!I6="","",CASCADING!I6)</f>
        <v>Nilai AKIP Kecamatan Padang Panjang Barat</v>
      </c>
      <c r="J6" s="264"/>
      <c r="K6" s="264"/>
      <c r="L6" s="263"/>
      <c r="M6" s="79" t="str">
        <f>IF('TABEL 3 RENSTRA'!G6="","",'TABEL 3 RENSTRA'!G6)</f>
        <v>Angka</v>
      </c>
      <c r="N6" s="21">
        <f>IF('TABEL 3.2 RENJA'!J6="","",'TABEL 3.2 RENJA'!J6)</f>
        <v>69.25</v>
      </c>
      <c r="O6" s="21">
        <f>IF('TABEL 3.2 RENJA'!K6="","",'TABEL 3.2 RENJA'!K6)</f>
        <v>69.25</v>
      </c>
      <c r="P6" s="142">
        <f>P7</f>
        <v>10759233082</v>
      </c>
      <c r="Q6" s="118">
        <f>Q7</f>
        <v>11183721329</v>
      </c>
      <c r="R6" s="21"/>
      <c r="S6" s="21"/>
    </row>
    <row r="7" spans="1:19" s="31" customFormat="1" ht="36.5" customHeight="1" x14ac:dyDescent="0.35">
      <c r="A7" s="24"/>
      <c r="B7" s="40"/>
      <c r="C7" s="12"/>
      <c r="D7" s="207" t="str">
        <f>IF(CASCADING!D7="","",CASCADING!D7)</f>
        <v>Program Penunjang Urusan Pemerintahan Daerah Kabupaten/Kota</v>
      </c>
      <c r="E7" s="207"/>
      <c r="F7" s="263"/>
      <c r="G7" s="24"/>
      <c r="H7" s="12"/>
      <c r="I7" s="12"/>
      <c r="J7" s="207" t="str">
        <f>IF(CASCADING!J7="","",CASCADING!J7)</f>
        <v>Persentase pemenuhan urusan penunjang yang dipenuhi pada Kecamatan Padang Panjang Barat</v>
      </c>
      <c r="K7" s="207"/>
      <c r="L7" s="263"/>
      <c r="M7" s="79" t="str">
        <f>'TABEL 4 RENSTRA'!M7</f>
        <v>Persen</v>
      </c>
      <c r="N7" s="140">
        <f>'TABEL 4 RENSTRA'!N7</f>
        <v>95</v>
      </c>
      <c r="O7" s="140">
        <f>'TABEL 4 RENSTRA'!O7</f>
        <v>95</v>
      </c>
      <c r="P7" s="143">
        <f>'TABEL 4 RENSTRA'!P7</f>
        <v>10759233082</v>
      </c>
      <c r="Q7" s="32">
        <f>Q8+Q11+Q13+Q18+Q24+Q28</f>
        <v>11183721329</v>
      </c>
      <c r="R7" s="21"/>
      <c r="S7" s="21"/>
    </row>
    <row r="8" spans="1:19" s="31" customFormat="1" ht="48" customHeight="1" x14ac:dyDescent="0.35">
      <c r="A8" s="24"/>
      <c r="B8" s="40"/>
      <c r="C8" s="12"/>
      <c r="D8" s="12"/>
      <c r="E8" s="207" t="str">
        <f>IF(CASCADING!E8="","",CASCADING!E8)</f>
        <v>Administrasi Keuangan Perangkat Daerah</v>
      </c>
      <c r="F8" s="263"/>
      <c r="G8" s="24"/>
      <c r="H8" s="12"/>
      <c r="I8" s="12"/>
      <c r="J8" s="12"/>
      <c r="K8" s="207" t="str">
        <f>IF(CASCADING!K8="","",CASCADING!K8)</f>
        <v>Persentase Pemenuhan Layanan Administrasi Keuangan pada Kecamatan Padang Panjang Barat</v>
      </c>
      <c r="L8" s="263"/>
      <c r="M8" s="96" t="str">
        <f>'TABEL 4 RENSTRA'!M8</f>
        <v>Persen</v>
      </c>
      <c r="N8" s="140">
        <f>'TABEL 4 RENSTRA'!N8</f>
        <v>0</v>
      </c>
      <c r="O8" s="140">
        <f>'TABEL 4 RENSTRA'!O8</f>
        <v>0</v>
      </c>
      <c r="P8" s="143">
        <f>'TABEL 4 RENSTRA'!P8</f>
        <v>7562658031</v>
      </c>
      <c r="Q8" s="32">
        <f>SUM(Q9:Q10)</f>
        <v>7954113278</v>
      </c>
      <c r="R8" s="21"/>
      <c r="S8" s="21"/>
    </row>
    <row r="9" spans="1:19" s="31" customFormat="1" ht="34.5" x14ac:dyDescent="0.35">
      <c r="A9" s="24"/>
      <c r="B9" s="40"/>
      <c r="C9" s="12"/>
      <c r="D9" s="12"/>
      <c r="E9" s="12"/>
      <c r="F9" s="30" t="str">
        <f>IF(CASCADING!F9="","",CASCADING!F9)</f>
        <v>Penyediaan Gaji dan Tunjangan ASN</v>
      </c>
      <c r="G9" s="24"/>
      <c r="H9" s="12"/>
      <c r="I9" s="12"/>
      <c r="J9" s="12"/>
      <c r="K9" s="12"/>
      <c r="L9" s="30" t="str">
        <f>IF(CASCADING!L9="","",CASCADING!L9)</f>
        <v>Jumlah    Orang    yang    Menerima    Gaji    dan Tunjangan ASN</v>
      </c>
      <c r="M9" s="96" t="str">
        <f>'TABEL 4 RENSTRA'!M9</f>
        <v>Orang/bulan</v>
      </c>
      <c r="N9" s="140">
        <f>'TABEL 4 RENSTRA'!N9</f>
        <v>1125</v>
      </c>
      <c r="O9" s="140">
        <f>'TABEL 4 RENSTRA'!O9</f>
        <v>1125</v>
      </c>
      <c r="P9" s="143">
        <f>'TABEL 4 RENSTRA'!P9</f>
        <v>7562658031</v>
      </c>
      <c r="Q9" s="32">
        <v>7954113278</v>
      </c>
      <c r="R9" s="21"/>
      <c r="S9" s="21"/>
    </row>
    <row r="10" spans="1:19" s="31" customFormat="1" ht="46" x14ac:dyDescent="0.35">
      <c r="A10" s="24"/>
      <c r="B10" s="40"/>
      <c r="C10" s="91"/>
      <c r="D10" s="91"/>
      <c r="E10" s="91"/>
      <c r="F10" s="92" t="str">
        <f>IF(CASCADING!F10="","",CASCADING!F10)</f>
        <v>Pelaksanaan Penatausahaan dan Pengujian/Verifikasi Keuangan SKPD</v>
      </c>
      <c r="G10" s="24"/>
      <c r="H10" s="91"/>
      <c r="I10" s="91"/>
      <c r="J10" s="91"/>
      <c r="K10" s="91"/>
      <c r="L10" s="92" t="str">
        <f>IF(CASCADING!L10="","",CASCADING!L10)</f>
        <v>Jumlah Dokumen Penatausahaan dan Pengujian/Verifikasi Keuangan SKPD</v>
      </c>
      <c r="M10" s="96" t="str">
        <f>'TABEL 4 RENSTRA'!M10</f>
        <v>Dokumen</v>
      </c>
      <c r="N10" s="140">
        <f>'TABEL 4 RENSTRA'!N10</f>
        <v>0</v>
      </c>
      <c r="O10" s="140">
        <f>'TABEL 4 RENSTRA'!O10</f>
        <v>0</v>
      </c>
      <c r="P10" s="143">
        <f>'TABEL 4 RENSTRA'!P10</f>
        <v>0</v>
      </c>
      <c r="Q10" s="32">
        <v>0</v>
      </c>
      <c r="R10" s="21"/>
      <c r="S10" s="21"/>
    </row>
    <row r="11" spans="1:19" s="31" customFormat="1" ht="48" customHeight="1" x14ac:dyDescent="0.35">
      <c r="A11" s="24"/>
      <c r="B11" s="40"/>
      <c r="C11" s="71"/>
      <c r="D11" s="71"/>
      <c r="E11" s="207" t="str">
        <f>IF(CASCADING!E11="","",CASCADING!E11)</f>
        <v>Administrasi Kepegawaian Perangkat Daerah</v>
      </c>
      <c r="F11" s="263"/>
      <c r="G11" s="24"/>
      <c r="H11" s="71"/>
      <c r="I11" s="71"/>
      <c r="J11" s="71"/>
      <c r="K11" s="207" t="str">
        <f>IF(CASCADING!K11="","",CASCADING!K11)</f>
        <v>Persentase pemenuhan layanan administrasi kepegawaian pada Kecamatan Padang Panjang Barat</v>
      </c>
      <c r="L11" s="263"/>
      <c r="M11" s="96" t="str">
        <f>'TABEL 4 RENSTRA'!M11</f>
        <v>Persen</v>
      </c>
      <c r="N11" s="140">
        <f>'TABEL 4 RENSTRA'!N11</f>
        <v>0</v>
      </c>
      <c r="O11" s="140">
        <f>'TABEL 4 RENSTRA'!O11</f>
        <v>0</v>
      </c>
      <c r="P11" s="143">
        <f>'TABEL 4 RENSTRA'!P11</f>
        <v>0</v>
      </c>
      <c r="Q11" s="32">
        <f>Q12</f>
        <v>0</v>
      </c>
      <c r="R11" s="21"/>
      <c r="S11" s="21"/>
    </row>
    <row r="12" spans="1:19" s="31" customFormat="1" ht="34.5" x14ac:dyDescent="0.35">
      <c r="A12" s="24"/>
      <c r="B12" s="40"/>
      <c r="C12" s="71"/>
      <c r="D12" s="71"/>
      <c r="E12" s="71"/>
      <c r="F12" s="72" t="str">
        <f>IF(CASCADING!F12="","",CASCADING!F12)</f>
        <v>Pengadaan    Pakaian    Dinas    Beserta    Atribut Kelengkapannya</v>
      </c>
      <c r="G12" s="24"/>
      <c r="H12" s="71"/>
      <c r="I12" s="71"/>
      <c r="J12" s="71"/>
      <c r="K12" s="71"/>
      <c r="L12" s="72" t="str">
        <f>IF(CASCADING!L12="","",CASCADING!L12)</f>
        <v>Jumlah  Paket  Pakaian  Dinas  beserta  Atribut Kelengkapan</v>
      </c>
      <c r="M12" s="96" t="str">
        <f>'TABEL 4 RENSTRA'!M12</f>
        <v>Paket</v>
      </c>
      <c r="N12" s="140">
        <f>'TABEL 4 RENSTRA'!N12</f>
        <v>0</v>
      </c>
      <c r="O12" s="140">
        <f>'TABEL 4 RENSTRA'!O12</f>
        <v>0</v>
      </c>
      <c r="P12" s="143">
        <f>'TABEL 4 RENSTRA'!P12</f>
        <v>0</v>
      </c>
      <c r="Q12" s="32">
        <v>0</v>
      </c>
      <c r="R12" s="21"/>
      <c r="S12" s="21"/>
    </row>
    <row r="13" spans="1:19" s="31" customFormat="1" ht="48" customHeight="1" x14ac:dyDescent="0.35">
      <c r="A13" s="24"/>
      <c r="B13" s="40"/>
      <c r="C13" s="71"/>
      <c r="D13" s="71"/>
      <c r="E13" s="207" t="str">
        <f>IF(CASCADING!E13="","",CASCADING!E13)</f>
        <v xml:space="preserve">Administrasi Umum Perangkat Daerah </v>
      </c>
      <c r="F13" s="263"/>
      <c r="G13" s="24"/>
      <c r="H13" s="71"/>
      <c r="I13" s="71"/>
      <c r="J13" s="71"/>
      <c r="K13" s="207" t="str">
        <f>IF(CASCADING!K13="","",CASCADING!K13)</f>
        <v>Persentase pemenuhan layanan administrasi umum pada Kecamatan Padang Panjang Barat</v>
      </c>
      <c r="L13" s="263"/>
      <c r="M13" s="96" t="str">
        <f>'TABEL 4 RENSTRA'!M13</f>
        <v>Persen</v>
      </c>
      <c r="N13" s="140">
        <f>'TABEL 4 RENSTRA'!N13</f>
        <v>90</v>
      </c>
      <c r="O13" s="140">
        <f>'TABEL 4 RENSTRA'!O13</f>
        <v>100</v>
      </c>
      <c r="P13" s="143">
        <f>'TABEL 4 RENSTRA'!P13</f>
        <v>314958767</v>
      </c>
      <c r="Q13" s="32">
        <f>SUM(Q14:Q17)</f>
        <v>341499767</v>
      </c>
      <c r="R13" s="21"/>
      <c r="S13" s="21"/>
    </row>
    <row r="14" spans="1:19" s="31" customFormat="1" ht="57.5" x14ac:dyDescent="0.35">
      <c r="A14" s="24"/>
      <c r="B14" s="40"/>
      <c r="C14" s="71"/>
      <c r="D14" s="71"/>
      <c r="E14" s="71"/>
      <c r="F14" s="72" t="str">
        <f>IF(CASCADING!F14="","",CASCADING!F14)</f>
        <v>Penyediaan Komponen Instalasi Listrik/ Penerangan Bangunan Kantor</v>
      </c>
      <c r="G14" s="24"/>
      <c r="H14" s="71"/>
      <c r="I14" s="71"/>
      <c r="J14" s="71"/>
      <c r="K14" s="71"/>
      <c r="L14" s="72" t="str">
        <f>IF(CASCADING!L14="","",CASCADING!L14)</f>
        <v>Jumlah         Paket         Komponen         Instalasi Listrik/ Penerangan    Bangunan    Kantor    yang Disediakan</v>
      </c>
      <c r="M14" s="140" t="str">
        <f>'TABEL 4 RENSTRA'!M14</f>
        <v>Paket</v>
      </c>
      <c r="N14" s="140">
        <f>'TABEL 4 RENSTRA'!N14</f>
        <v>36</v>
      </c>
      <c r="O14" s="140">
        <f>'TABEL 4 RENSTRA'!O14</f>
        <v>36</v>
      </c>
      <c r="P14" s="143">
        <f>'TABEL 4 RENSTRA'!P14</f>
        <v>17914250</v>
      </c>
      <c r="Q14" s="32">
        <v>17914250</v>
      </c>
      <c r="R14" s="21"/>
      <c r="S14" s="21"/>
    </row>
    <row r="15" spans="1:19" s="31" customFormat="1" ht="34.5" x14ac:dyDescent="0.35">
      <c r="A15" s="24"/>
      <c r="B15" s="40"/>
      <c r="C15" s="12"/>
      <c r="D15" s="12"/>
      <c r="E15" s="12"/>
      <c r="F15" s="30" t="str">
        <f>IF(CASCADING!F15="","",CASCADING!F15)</f>
        <v>Penyediaan Bahan Logistik Kantor</v>
      </c>
      <c r="G15" s="24"/>
      <c r="H15" s="12"/>
      <c r="I15" s="12"/>
      <c r="J15" s="12"/>
      <c r="K15" s="12"/>
      <c r="L15" s="30" t="str">
        <f>IF(CASCADING!L15="","",CASCADING!L15)</f>
        <v>Jumlah   Paket   Bahan   Logistik   Kantor   yang Disediakan</v>
      </c>
      <c r="M15" s="140" t="str">
        <f>'TABEL 4 RENSTRA'!M15</f>
        <v>Paket</v>
      </c>
      <c r="N15" s="140">
        <f>'TABEL 4 RENSTRA'!N15</f>
        <v>36</v>
      </c>
      <c r="O15" s="140">
        <f>'TABEL 4 RENSTRA'!O15</f>
        <v>36</v>
      </c>
      <c r="P15" s="143">
        <f>'TABEL 4 RENSTRA'!P15</f>
        <v>83515017</v>
      </c>
      <c r="Q15" s="32">
        <v>83515017</v>
      </c>
      <c r="R15" s="21"/>
      <c r="S15" s="21"/>
    </row>
    <row r="16" spans="1:19" s="31" customFormat="1" ht="46" x14ac:dyDescent="0.35">
      <c r="A16" s="24"/>
      <c r="B16" s="40"/>
      <c r="C16" s="12"/>
      <c r="D16" s="12"/>
      <c r="E16" s="12"/>
      <c r="F16" s="30" t="str">
        <f>IF(CASCADING!F16="","",CASCADING!F16)</f>
        <v>Penyediaan Bahan Cetakan dan Penggandaan</v>
      </c>
      <c r="G16" s="24"/>
      <c r="H16" s="12"/>
      <c r="I16" s="12"/>
      <c r="J16" s="12"/>
      <c r="K16" s="12"/>
      <c r="L16" s="30" t="str">
        <f>IF(CASCADING!L16="","",CASCADING!L16)</f>
        <v>Jumlah Paket Barang Cetakan dan Penggandaan yang Disediakan</v>
      </c>
      <c r="M16" s="140" t="str">
        <f>'TABEL 4 RENSTRA'!M16</f>
        <v>Paket</v>
      </c>
      <c r="N16" s="140">
        <f>'TABEL 4 RENSTRA'!N16</f>
        <v>36</v>
      </c>
      <c r="O16" s="140">
        <f>'TABEL 4 RENSTRA'!O16</f>
        <v>36</v>
      </c>
      <c r="P16" s="143">
        <f>'TABEL 4 RENSTRA'!P16</f>
        <v>26061500</v>
      </c>
      <c r="Q16" s="32">
        <v>27402500</v>
      </c>
      <c r="R16" s="21"/>
      <c r="S16" s="21"/>
    </row>
    <row r="17" spans="1:19" s="31" customFormat="1" ht="46" x14ac:dyDescent="0.35">
      <c r="A17" s="24"/>
      <c r="B17" s="40"/>
      <c r="C17" s="12"/>
      <c r="D17" s="12"/>
      <c r="E17" s="12"/>
      <c r="F17" s="30" t="str">
        <f>IF(CASCADING!F17="","",CASCADING!F17)</f>
        <v>Penyelenggaraan Rapat Koordinasi dan Konsultasi SKPD</v>
      </c>
      <c r="G17" s="24"/>
      <c r="H17" s="12"/>
      <c r="I17" s="12"/>
      <c r="J17" s="12"/>
      <c r="K17" s="12"/>
      <c r="L17" s="30" t="str">
        <f>IF(CASCADING!L17="","",CASCADING!L17)</f>
        <v>Jumlah      Laporan      Penyelenggaraan      Rapat Koordinasi dan Konsultasi SKPD</v>
      </c>
      <c r="M17" s="140" t="str">
        <f>'TABEL 4 RENSTRA'!M17</f>
        <v>Paket</v>
      </c>
      <c r="N17" s="140">
        <f>'TABEL 4 RENSTRA'!N17</f>
        <v>120</v>
      </c>
      <c r="O17" s="140">
        <f>'TABEL 4 RENSTRA'!O17</f>
        <v>120</v>
      </c>
      <c r="P17" s="143">
        <f>'TABEL 4 RENSTRA'!P17</f>
        <v>187468000</v>
      </c>
      <c r="Q17" s="32">
        <v>212668000</v>
      </c>
      <c r="R17" s="21"/>
      <c r="S17" s="21"/>
    </row>
    <row r="18" spans="1:19" s="31" customFormat="1" ht="48" customHeight="1" x14ac:dyDescent="0.35">
      <c r="A18" s="24"/>
      <c r="B18" s="40"/>
      <c r="C18" s="71"/>
      <c r="D18" s="71"/>
      <c r="E18" s="207" t="str">
        <f>IF(CASCADING!E18="","",CASCADING!E18)</f>
        <v>Pengadaan Barang Milik Daerah Penunjang Urusan Pemerintah Daerah</v>
      </c>
      <c r="F18" s="263"/>
      <c r="G18" s="24"/>
      <c r="H18" s="71"/>
      <c r="I18" s="71"/>
      <c r="J18" s="71"/>
      <c r="K18" s="207" t="str">
        <f>IF(CASCADING!K18="","",CASCADING!K18)</f>
        <v>Persentase pemenuhan Barang Milik Daerah sesuai dengan perencanaan Kecamatan Padang Panjang Barat</v>
      </c>
      <c r="L18" s="263"/>
      <c r="M18" s="140" t="str">
        <f>'TABEL 4 RENSTRA'!M18</f>
        <v>Persen</v>
      </c>
      <c r="N18" s="140">
        <f>'TABEL 4 RENSTRA'!N18</f>
        <v>100</v>
      </c>
      <c r="O18" s="140">
        <f>'TABEL 4 RENSTRA'!O18</f>
        <v>90</v>
      </c>
      <c r="P18" s="143">
        <f>'TABEL 4 RENSTRA'!P18</f>
        <v>25000000</v>
      </c>
      <c r="Q18" s="32">
        <f>SUM(Q19:Q23)</f>
        <v>25000000</v>
      </c>
      <c r="R18" s="21"/>
      <c r="S18" s="21"/>
    </row>
    <row r="19" spans="1:19" s="31" customFormat="1" ht="46" x14ac:dyDescent="0.35">
      <c r="A19" s="24"/>
      <c r="B19" s="40"/>
      <c r="C19" s="71"/>
      <c r="D19" s="71"/>
      <c r="E19" s="71"/>
      <c r="F19" s="72" t="str">
        <f>IF(CASCADING!F19="","",CASCADING!F19)</f>
        <v xml:space="preserve">Pengadaan  Kendaraan  Perorangan Dinas atau Kendaraan Dinas Jabatan </v>
      </c>
      <c r="G19" s="24"/>
      <c r="H19" s="71"/>
      <c r="I19" s="71"/>
      <c r="J19" s="71"/>
      <c r="K19" s="71"/>
      <c r="L19" s="72" t="str">
        <f>IF(CASCADING!L19="","",CASCADING!L19)</f>
        <v>Jumlah Unit Kendaraan Perorangan Dinas atau Kendaraan Dinas Jabatan yang Disediakan</v>
      </c>
      <c r="M19" s="140" t="str">
        <f>'TABEL 4 RENSTRA'!M19</f>
        <v>Unit</v>
      </c>
      <c r="N19" s="140">
        <f>'TABEL 4 RENSTRA'!N19</f>
        <v>0</v>
      </c>
      <c r="O19" s="140">
        <f>'TABEL 4 RENSTRA'!O19</f>
        <v>0</v>
      </c>
      <c r="P19" s="143">
        <f>'TABEL 4 RENSTRA'!P19</f>
        <v>0</v>
      </c>
      <c r="Q19" s="32">
        <v>0</v>
      </c>
      <c r="R19" s="21"/>
      <c r="S19" s="21"/>
    </row>
    <row r="20" spans="1:19" s="31" customFormat="1" ht="57.5" x14ac:dyDescent="0.35">
      <c r="A20" s="24"/>
      <c r="B20" s="40"/>
      <c r="C20" s="71"/>
      <c r="D20" s="71"/>
      <c r="E20" s="71"/>
      <c r="F20" s="72" t="str">
        <f>IF(CASCADING!F20="","",CASCADING!F20)</f>
        <v>Pengadaan  Kendaraan  Dinas  Operasional  atau Lapangan</v>
      </c>
      <c r="G20" s="24"/>
      <c r="H20" s="71"/>
      <c r="I20" s="71"/>
      <c r="J20" s="71"/>
      <c r="K20" s="71"/>
      <c r="L20" s="72" t="str">
        <f>IF(CASCADING!L20="","",CASCADING!L20)</f>
        <v>Jumlah Unit Kendaraan Perorangan Dinas atau Kendaraan Dinas lapangan yang Disediakan</v>
      </c>
      <c r="M20" s="140" t="str">
        <f>'TABEL 4 RENSTRA'!M20</f>
        <v>Unit</v>
      </c>
      <c r="N20" s="140">
        <f>'TABEL 4 RENSTRA'!N20</f>
        <v>0</v>
      </c>
      <c r="O20" s="140">
        <f>'TABEL 4 RENSTRA'!O20</f>
        <v>0</v>
      </c>
      <c r="P20" s="143">
        <f>'TABEL 4 RENSTRA'!P20</f>
        <v>0</v>
      </c>
      <c r="Q20" s="32">
        <v>0</v>
      </c>
      <c r="R20" s="21"/>
      <c r="S20" s="21"/>
    </row>
    <row r="21" spans="1:19" s="31" customFormat="1" ht="37" customHeight="1" x14ac:dyDescent="0.35">
      <c r="A21" s="24"/>
      <c r="B21" s="40"/>
      <c r="C21" s="71"/>
      <c r="D21" s="71"/>
      <c r="E21" s="71"/>
      <c r="F21" s="72" t="str">
        <f>IF(CASCADING!F21="","",CASCADING!F21)</f>
        <v>Pengadaan Peralatan dan Mesin Lainnya</v>
      </c>
      <c r="G21" s="24"/>
      <c r="H21" s="71"/>
      <c r="I21" s="71"/>
      <c r="J21" s="71"/>
      <c r="K21" s="71"/>
      <c r="L21" s="72" t="str">
        <f>IF(CASCADING!L21="","",CASCADING!L21)</f>
        <v>Jumlah Unit Peralatan dan Mesin Lainnya yang Disediakan</v>
      </c>
      <c r="M21" s="140" t="str">
        <f>'TABEL 4 RENSTRA'!M21</f>
        <v>Unit</v>
      </c>
      <c r="N21" s="140">
        <f>'TABEL 4 RENSTRA'!N21</f>
        <v>28</v>
      </c>
      <c r="O21" s="140">
        <f>'TABEL 4 RENSTRA'!O21</f>
        <v>28</v>
      </c>
      <c r="P21" s="143">
        <f>'TABEL 4 RENSTRA'!P21</f>
        <v>25000000</v>
      </c>
      <c r="Q21" s="32">
        <v>25000000</v>
      </c>
      <c r="R21" s="21"/>
      <c r="S21" s="21"/>
    </row>
    <row r="22" spans="1:19" s="31" customFormat="1" ht="34.5" x14ac:dyDescent="0.35">
      <c r="A22" s="24"/>
      <c r="B22" s="40"/>
      <c r="C22" s="71"/>
      <c r="D22" s="71"/>
      <c r="E22" s="71"/>
      <c r="F22" s="72" t="str">
        <f>IF(CASCADING!F22="","",CASCADING!F22)</f>
        <v>Pengadaan Gedung Kantor atau Bangunan Lainnya</v>
      </c>
      <c r="G22" s="24"/>
      <c r="H22" s="71"/>
      <c r="I22" s="71"/>
      <c r="J22" s="71"/>
      <c r="K22" s="71"/>
      <c r="L22" s="72" t="str">
        <f>IF(CASCADING!L22="","",CASCADING!L22)</f>
        <v>Jumlah  Unit  Gedung  Kantor  atau  Bangunan Lainnya yang Disediakan</v>
      </c>
      <c r="M22" s="140" t="str">
        <f>'TABEL 4 RENSTRA'!M22</f>
        <v>Unit</v>
      </c>
      <c r="N22" s="140">
        <f>'TABEL 4 RENSTRA'!N22</f>
        <v>0</v>
      </c>
      <c r="O22" s="140">
        <f>'TABEL 4 RENSTRA'!O22</f>
        <v>0</v>
      </c>
      <c r="P22" s="143">
        <f>'TABEL 4 RENSTRA'!P22</f>
        <v>0</v>
      </c>
      <c r="Q22" s="32">
        <v>0</v>
      </c>
      <c r="R22" s="21"/>
      <c r="S22" s="21"/>
    </row>
    <row r="23" spans="1:19" s="31" customFormat="1" ht="49" customHeight="1" x14ac:dyDescent="0.35">
      <c r="A23" s="24"/>
      <c r="B23" s="40"/>
      <c r="C23" s="71"/>
      <c r="D23" s="71"/>
      <c r="E23" s="71"/>
      <c r="F23" s="72" t="str">
        <f>IF(CASCADING!F23="","",CASCADING!F23)</f>
        <v>Pengadaan Sarana dan Prasarana Gedung Kantor atau Bangunan Lainnya</v>
      </c>
      <c r="G23" s="24"/>
      <c r="H23" s="71"/>
      <c r="I23" s="71"/>
      <c r="J23" s="71"/>
      <c r="K23" s="71"/>
      <c r="L23" s="72" t="str">
        <f>IF(CASCADING!L23="","",CASCADING!L23)</f>
        <v>Jumlah  Unit  Sarana dan Prasarana Gedung  Kantor  atau  Bangunan
Lainnya yang Disediakan</v>
      </c>
      <c r="M23" s="140" t="str">
        <f>'TABEL 4 RENSTRA'!M23</f>
        <v>Unit</v>
      </c>
      <c r="N23" s="140">
        <f>'TABEL 4 RENSTRA'!N23</f>
        <v>0</v>
      </c>
      <c r="O23" s="140">
        <f>'TABEL 4 RENSTRA'!O23</f>
        <v>0</v>
      </c>
      <c r="P23" s="143">
        <f>'TABEL 4 RENSTRA'!P23</f>
        <v>0</v>
      </c>
      <c r="Q23" s="32">
        <v>0</v>
      </c>
      <c r="R23" s="21"/>
      <c r="S23" s="21"/>
    </row>
    <row r="24" spans="1:19" s="31" customFormat="1" ht="48" customHeight="1" x14ac:dyDescent="0.35">
      <c r="A24" s="24"/>
      <c r="B24" s="40"/>
      <c r="C24" s="71"/>
      <c r="D24" s="71"/>
      <c r="E24" s="207" t="str">
        <f>IF(CASCADING!E24="","",CASCADING!E24)</f>
        <v>Penyediaan Jasa Penunjang Urusan Pemerintahan Daerah</v>
      </c>
      <c r="F24" s="263"/>
      <c r="G24" s="24"/>
      <c r="H24" s="71"/>
      <c r="I24" s="71"/>
      <c r="J24" s="71"/>
      <c r="K24" s="207" t="str">
        <f>IF(CASCADING!K24="","",CASCADING!K24)</f>
        <v>Persentase penyediaan jasa penunjang urusan pemerintahan daerah yang terpenuhi</v>
      </c>
      <c r="L24" s="263"/>
      <c r="M24" s="140" t="str">
        <f>'TABEL 4 RENSTRA'!M24</f>
        <v>Persen</v>
      </c>
      <c r="N24" s="140">
        <f>'TABEL 4 RENSTRA'!N24</f>
        <v>90</v>
      </c>
      <c r="O24" s="140">
        <f>'TABEL 4 RENSTRA'!O24</f>
        <v>90</v>
      </c>
      <c r="P24" s="143">
        <f>'TABEL 4 RENSTRA'!P24</f>
        <v>2167931284</v>
      </c>
      <c r="Q24" s="32">
        <f>SUM(Q25:Q27)</f>
        <v>2368071284</v>
      </c>
      <c r="R24" s="21"/>
      <c r="S24" s="21"/>
    </row>
    <row r="25" spans="1:19" s="31" customFormat="1" ht="35.5" customHeight="1" x14ac:dyDescent="0.35">
      <c r="A25" s="24"/>
      <c r="B25" s="40"/>
      <c r="C25" s="71"/>
      <c r="D25" s="71"/>
      <c r="E25" s="71"/>
      <c r="F25" s="72" t="str">
        <f>IF(CASCADING!F25="","",CASCADING!F25)</f>
        <v xml:space="preserve">Penyediaan Jasa Surat Menyurat </v>
      </c>
      <c r="G25" s="24"/>
      <c r="H25" s="71"/>
      <c r="I25" s="71"/>
      <c r="J25" s="71"/>
      <c r="K25" s="71"/>
      <c r="L25" s="72" t="str">
        <f>IF(CASCADING!L25="","",CASCADING!L25)</f>
        <v>Jumlah     Laporan     Penyediaan     Jasa     Surat Menyurat</v>
      </c>
      <c r="M25" s="140" t="str">
        <f>'TABEL 4 RENSTRA'!M25</f>
        <v>Laporan</v>
      </c>
      <c r="N25" s="140">
        <f>'TABEL 4 RENSTRA'!N25</f>
        <v>108</v>
      </c>
      <c r="O25" s="140">
        <f>'TABEL 4 RENSTRA'!O25</f>
        <v>12</v>
      </c>
      <c r="P25" s="143">
        <f>'TABEL 4 RENSTRA'!P25</f>
        <v>920000</v>
      </c>
      <c r="Q25" s="32">
        <v>920000</v>
      </c>
      <c r="R25" s="21"/>
      <c r="S25" s="21"/>
    </row>
    <row r="26" spans="1:19" s="31" customFormat="1" ht="57.5" x14ac:dyDescent="0.35">
      <c r="A26" s="24"/>
      <c r="B26" s="40"/>
      <c r="C26" s="71"/>
      <c r="D26" s="71"/>
      <c r="E26" s="71"/>
      <c r="F26" s="72" t="str">
        <f>IF(CASCADING!F26="","",CASCADING!F26)</f>
        <v>Penyediaan Jasa Komunikasi, Sumber daya Air dan Listrik</v>
      </c>
      <c r="G26" s="24"/>
      <c r="H26" s="71"/>
      <c r="I26" s="71"/>
      <c r="J26" s="71"/>
      <c r="K26" s="71"/>
      <c r="L26" s="72" t="str">
        <f>IF(CASCADING!L26="","",CASCADING!L26)</f>
        <v>Jumlah  Laporan  Penyediaan  Jasa  Komunikasi, Sumber Daya Air dan Listrik yang Disediakan</v>
      </c>
      <c r="M26" s="140" t="str">
        <f>'TABEL 4 RENSTRA'!M26</f>
        <v>Laporan</v>
      </c>
      <c r="N26" s="140">
        <f>'TABEL 4 RENSTRA'!N26</f>
        <v>217</v>
      </c>
      <c r="O26" s="140">
        <f>'TABEL 4 RENSTRA'!O26</f>
        <v>24</v>
      </c>
      <c r="P26" s="143">
        <f>'TABEL 4 RENSTRA'!P26</f>
        <v>102156084</v>
      </c>
      <c r="Q26" s="32">
        <v>102156084</v>
      </c>
      <c r="R26" s="21"/>
      <c r="S26" s="21"/>
    </row>
    <row r="27" spans="1:19" s="31" customFormat="1" ht="46" x14ac:dyDescent="0.35">
      <c r="A27" s="24"/>
      <c r="B27" s="40"/>
      <c r="C27" s="71"/>
      <c r="D27" s="71"/>
      <c r="E27" s="71"/>
      <c r="F27" s="72" t="str">
        <f>IF(CASCADING!F27="","",CASCADING!F27)</f>
        <v xml:space="preserve">Penyediaan Jasa Pelayanan Umum Kantor </v>
      </c>
      <c r="G27" s="24"/>
      <c r="H27" s="71"/>
      <c r="I27" s="71"/>
      <c r="J27" s="71"/>
      <c r="K27" s="71"/>
      <c r="L27" s="72" t="str">
        <f>IF(CASCADING!L27="","",CASCADING!L27)</f>
        <v>Jumlah   Laporan   Penyediaan   Jasa   Pelayanan Umum Kantor yang Disediakan</v>
      </c>
      <c r="M27" s="140" t="str">
        <f>'TABEL 4 RENSTRA'!M27</f>
        <v>Laporan</v>
      </c>
      <c r="N27" s="140">
        <f>'TABEL 4 RENSTRA'!N27</f>
        <v>108</v>
      </c>
      <c r="O27" s="140">
        <f>'TABEL 4 RENSTRA'!O27</f>
        <v>108</v>
      </c>
      <c r="P27" s="143">
        <f>'TABEL 4 RENSTRA'!P27</f>
        <v>2064855200</v>
      </c>
      <c r="Q27" s="32">
        <v>2264995200</v>
      </c>
      <c r="R27" s="21"/>
      <c r="S27" s="21"/>
    </row>
    <row r="28" spans="1:19" s="31" customFormat="1" ht="35.5" customHeight="1" x14ac:dyDescent="0.35">
      <c r="A28" s="24"/>
      <c r="B28" s="40"/>
      <c r="C28" s="71"/>
      <c r="D28" s="71"/>
      <c r="E28" s="207" t="str">
        <f>IF(CASCADING!E28="","",CASCADING!E28)</f>
        <v>Pemeliharaan Barang Milik Daerah Penunjang Urusan Pemerintahan Daerah</v>
      </c>
      <c r="F28" s="263"/>
      <c r="G28" s="24"/>
      <c r="H28" s="71"/>
      <c r="I28" s="71"/>
      <c r="J28" s="71"/>
      <c r="K28" s="207" t="str">
        <f>IF(CASCADING!K28="","",CASCADING!K28)</f>
        <v xml:space="preserve">Persentase ketersediaan Barang Milik Daerah berkondisi baik </v>
      </c>
      <c r="L28" s="263"/>
      <c r="M28" s="140" t="str">
        <f>'TABEL 4 RENSTRA'!M28</f>
        <v>Persen</v>
      </c>
      <c r="N28" s="140">
        <f>'TABEL 4 RENSTRA'!N28</f>
        <v>90</v>
      </c>
      <c r="O28" s="140">
        <f>'TABEL 4 RENSTRA'!O28</f>
        <v>90</v>
      </c>
      <c r="P28" s="143">
        <f>'TABEL 4 RENSTRA'!P28</f>
        <v>688685000</v>
      </c>
      <c r="Q28" s="32">
        <f>SUM(Q29:Q33)</f>
        <v>495037000</v>
      </c>
      <c r="R28" s="21"/>
      <c r="S28" s="21"/>
    </row>
    <row r="29" spans="1:19" s="31" customFormat="1" ht="60.5" customHeight="1" x14ac:dyDescent="0.35">
      <c r="A29" s="24"/>
      <c r="B29" s="40"/>
      <c r="C29" s="91"/>
      <c r="D29" s="91"/>
      <c r="E29" s="91"/>
      <c r="F29" s="92" t="str">
        <f>IF(CASCADING!F29="","",CASCADING!F29)</f>
        <v>Penyediaan Jasa Pemeliharaan, Biaya Pemeliharaan, dan Pajak Kendaraan Perorangan Dinas atau Kendaraan Dinas Jabatan</v>
      </c>
      <c r="G29" s="24"/>
      <c r="H29" s="91"/>
      <c r="I29" s="91"/>
      <c r="J29" s="91"/>
      <c r="K29" s="91"/>
      <c r="L29" s="92" t="str">
        <f>IF(CASCADING!L29="","",CASCADING!L29)</f>
        <v>Jumlah Kendaraan Perorangan Dinas atau Kendaraan Dinas Jabatan yang Dipelihara dan dibayarkan Pajaknya</v>
      </c>
      <c r="M29" s="140" t="str">
        <f>'TABEL 4 RENSTRA'!M28</f>
        <v>Persen</v>
      </c>
      <c r="N29" s="140">
        <f>'TABEL 4 RENSTRA'!N29</f>
        <v>47</v>
      </c>
      <c r="O29" s="140">
        <f>'TABEL 4 RENSTRA'!O29</f>
        <v>36</v>
      </c>
      <c r="P29" s="143">
        <f>'TABEL 4 RENSTRA'!P29</f>
        <v>198343000</v>
      </c>
      <c r="Q29" s="32">
        <v>159895000</v>
      </c>
      <c r="R29" s="21"/>
      <c r="S29" s="21"/>
    </row>
    <row r="30" spans="1:19" s="31" customFormat="1" ht="60.5" customHeight="1" x14ac:dyDescent="0.35">
      <c r="A30" s="24"/>
      <c r="B30" s="40"/>
      <c r="C30" s="71"/>
      <c r="D30" s="71"/>
      <c r="E30" s="71"/>
      <c r="F30" s="72" t="str">
        <f>IF(CASCADING!F30="","",CASCADING!F30)</f>
        <v>Penyediaan Jasa Pemeliharaan, Biaya Pemeliharaan, Pajak dan Perizinan Kendaraan Dinas Operasional atau Lapangan</v>
      </c>
      <c r="G30" s="24"/>
      <c r="H30" s="71"/>
      <c r="I30" s="71"/>
      <c r="J30" s="71"/>
      <c r="K30" s="71"/>
      <c r="L30" s="72" t="str">
        <f>IF(CASCADING!L30="","",CASCADING!L30)</f>
        <v>Jumlah Kendaraan Dinas Operasional atau Lapangan yang Dipelihara dan dibayarkan Pajak dan Perizinannya</v>
      </c>
      <c r="M30" s="140" t="str">
        <f>'TABEL 4 RENSTRA'!M29</f>
        <v>Unit</v>
      </c>
      <c r="N30" s="140">
        <f>'TABEL 4 RENSTRA'!N30</f>
        <v>0</v>
      </c>
      <c r="O30" s="140">
        <f>'TABEL 4 RENSTRA'!O30</f>
        <v>0</v>
      </c>
      <c r="P30" s="143">
        <f>'TABEL 4 RENSTRA'!P30</f>
        <v>0</v>
      </c>
      <c r="Q30" s="32">
        <v>0</v>
      </c>
      <c r="R30" s="21"/>
      <c r="S30" s="21"/>
    </row>
    <row r="31" spans="1:19" s="31" customFormat="1" ht="37" customHeight="1" x14ac:dyDescent="0.35">
      <c r="A31" s="24"/>
      <c r="B31" s="40"/>
      <c r="C31" s="71"/>
      <c r="D31" s="71"/>
      <c r="E31" s="71"/>
      <c r="F31" s="72" t="str">
        <f>IF(CASCADING!F31="","",CASCADING!F31)</f>
        <v>Pemeliharaan Peralatan dan Mesin Lainnya</v>
      </c>
      <c r="G31" s="24"/>
      <c r="H31" s="71"/>
      <c r="I31" s="71"/>
      <c r="J31" s="71"/>
      <c r="K31" s="71"/>
      <c r="L31" s="72" t="str">
        <f>IF(CASCADING!L31="","",CASCADING!L31)</f>
        <v>Jumlah Peralatan dan Mesin Lainnya yang Dipelihara</v>
      </c>
      <c r="M31" s="140" t="str">
        <f>'TABEL 4 RENSTRA'!M30</f>
        <v>Unit</v>
      </c>
      <c r="N31" s="140">
        <f>'TABEL 4 RENSTRA'!N31</f>
        <v>21</v>
      </c>
      <c r="O31" s="140">
        <f>'TABEL 4 RENSTRA'!O31</f>
        <v>3</v>
      </c>
      <c r="P31" s="143">
        <f>'TABEL 4 RENSTRA'!P31</f>
        <v>100610000</v>
      </c>
      <c r="Q31" s="32">
        <v>47710000</v>
      </c>
      <c r="R31" s="21"/>
      <c r="S31" s="21"/>
    </row>
    <row r="32" spans="1:19" s="31" customFormat="1" ht="46" x14ac:dyDescent="0.35">
      <c r="A32" s="24"/>
      <c r="B32" s="40"/>
      <c r="C32" s="71"/>
      <c r="D32" s="71"/>
      <c r="E32" s="71"/>
      <c r="F32" s="72" t="str">
        <f>IF(CASCADING!F32="","",CASCADING!F32)</f>
        <v>Pemeliharaan/ Rehabilitasi Gedung Kantor dan Bangunan Lainnya</v>
      </c>
      <c r="G32" s="24"/>
      <c r="H32" s="71"/>
      <c r="I32" s="71"/>
      <c r="J32" s="71"/>
      <c r="K32" s="71"/>
      <c r="L32" s="72" t="str">
        <f>IF(CASCADING!L32="","",CASCADING!L32)</f>
        <v>Jumlah Gedung Kantor dan Bangunan Lainnya yang Dipelihara/ Direhabilitasi</v>
      </c>
      <c r="M32" s="140" t="str">
        <f>'TABEL 4 RENSTRA'!M31</f>
        <v>Unit</v>
      </c>
      <c r="N32" s="140">
        <f>'TABEL 4 RENSTRA'!N32</f>
        <v>1</v>
      </c>
      <c r="O32" s="140">
        <f>'TABEL 4 RENSTRA'!O32</f>
        <v>0</v>
      </c>
      <c r="P32" s="143">
        <f>'TABEL 4 RENSTRA'!P32</f>
        <v>0</v>
      </c>
      <c r="Q32" s="32">
        <v>0</v>
      </c>
      <c r="R32" s="21"/>
      <c r="S32" s="21"/>
    </row>
    <row r="33" spans="1:19" s="31" customFormat="1" ht="58.5" customHeight="1" x14ac:dyDescent="0.35">
      <c r="A33" s="24"/>
      <c r="B33" s="40"/>
      <c r="C33" s="71"/>
      <c r="D33" s="71"/>
      <c r="E33" s="71"/>
      <c r="F33" s="72" t="str">
        <f>IF(CASCADING!F33="","",CASCADING!F33)</f>
        <v>Pemeliharaan/ Rehabilitasi Sarana dan Prasarana Gedung Kantor atau Bangunan Lainnya</v>
      </c>
      <c r="G33" s="24"/>
      <c r="H33" s="71"/>
      <c r="I33" s="71"/>
      <c r="J33" s="71"/>
      <c r="K33" s="71"/>
      <c r="L33" s="72" t="str">
        <f>IF(CASCADING!L33="","",CASCADING!L33)</f>
        <v>Jumlah Sarana dan Prasarana Gedung Kantor atau Bangunan Lainnya yang Dipelihara/ Direhabilitasi</v>
      </c>
      <c r="M33" s="140" t="str">
        <f>'TABEL 4 RENSTRA'!M32</f>
        <v>Unit</v>
      </c>
      <c r="N33" s="140">
        <f>'TABEL 4 RENSTRA'!N33</f>
        <v>13</v>
      </c>
      <c r="O33" s="140">
        <f>'TABEL 4 RENSTRA'!O33</f>
        <v>9</v>
      </c>
      <c r="P33" s="143">
        <f>'TABEL 4 RENSTRA'!P33</f>
        <v>389732000</v>
      </c>
      <c r="Q33" s="32">
        <v>287432000</v>
      </c>
      <c r="R33" s="21"/>
      <c r="S33" s="21"/>
    </row>
    <row r="34" spans="1:19" s="31" customFormat="1" ht="35" customHeight="1" x14ac:dyDescent="0.35">
      <c r="A34" s="24"/>
      <c r="B34" s="40" t="str">
        <f>IF(CASCADING!B34="","",CASCADING!B34)</f>
        <v>1.2.</v>
      </c>
      <c r="C34" s="207" t="str">
        <f>IF(CASCADING!C34="","",CASCADING!C34)</f>
        <v>Meningkatnya Kualitas Layanan Publik yang Transparan dan Akuntabel di Kecamatan dan Kelurahan</v>
      </c>
      <c r="D34" s="264"/>
      <c r="E34" s="264"/>
      <c r="F34" s="263"/>
      <c r="G34" s="24"/>
      <c r="H34" s="40" t="str">
        <f>IF(CASCADING!H34="","",CASCADING!H34)</f>
        <v>1.2.</v>
      </c>
      <c r="I34" s="207" t="str">
        <f>IF(CASCADING!I34="","",CASCADING!I34)</f>
        <v>Nilai Survey Kepuasan Masyarakat pada Kecamatan Padang Panjang Barat</v>
      </c>
      <c r="J34" s="264"/>
      <c r="K34" s="264"/>
      <c r="L34" s="263"/>
      <c r="M34" s="140" t="str">
        <f>IF('TABEL 3 RENSTRA'!G7="","",'TABEL 3 RENSTRA'!G7)</f>
        <v>Angka</v>
      </c>
      <c r="N34" s="21">
        <f>IF('TABEL 3.2 RENJA'!J7="","",'TABEL 3.2 RENJA'!J7)</f>
        <v>97.77</v>
      </c>
      <c r="O34" s="21">
        <f>IF('TABEL 3.2 RENJA'!K7="","",'TABEL 3.2 RENJA'!K7)</f>
        <v>97.77</v>
      </c>
      <c r="P34" s="142">
        <f>P35+P42+P45</f>
        <v>1363728323</v>
      </c>
      <c r="Q34" s="118">
        <f>Q35+Q42+Q45</f>
        <v>1535559323</v>
      </c>
      <c r="R34" s="21"/>
      <c r="S34" s="21"/>
    </row>
    <row r="35" spans="1:19" s="31" customFormat="1" ht="26" customHeight="1" x14ac:dyDescent="0.35">
      <c r="A35" s="24"/>
      <c r="B35" s="40"/>
      <c r="C35" s="12"/>
      <c r="D35" s="207" t="str">
        <f>IF(CASCADING!D35="","",CASCADING!D35)</f>
        <v>Program Penyelenggaraan Pemerintahan dan Pelayanan Publik</v>
      </c>
      <c r="E35" s="207"/>
      <c r="F35" s="263"/>
      <c r="G35" s="24"/>
      <c r="H35" s="12"/>
      <c r="I35" s="12"/>
      <c r="J35" s="207" t="str">
        <f>IF(CASCADING!J35="","",CASCADING!J35)</f>
        <v>Persentase Tingkat Layanan pada Kecamatan Padang Panjang Barat</v>
      </c>
      <c r="K35" s="207"/>
      <c r="L35" s="263"/>
      <c r="M35" s="140" t="str">
        <f>'TABEL 4 RENSTRA'!M35</f>
        <v>Persen</v>
      </c>
      <c r="N35" s="140">
        <f>'TABEL 4 RENSTRA'!N35</f>
        <v>100</v>
      </c>
      <c r="O35" s="140">
        <f>'TABEL 4 RENSTRA'!O35</f>
        <v>100</v>
      </c>
      <c r="P35" s="143">
        <f>'TABEL 4 RENSTRA'!P35</f>
        <v>1346361023</v>
      </c>
      <c r="Q35" s="32">
        <f>Q36+Q38+Q40</f>
        <v>1432692023</v>
      </c>
      <c r="R35" s="21"/>
      <c r="S35" s="21"/>
    </row>
    <row r="36" spans="1:19" s="31" customFormat="1" ht="36" customHeight="1" x14ac:dyDescent="0.35">
      <c r="A36" s="24"/>
      <c r="B36" s="40"/>
      <c r="C36" s="12"/>
      <c r="D36" s="12"/>
      <c r="E36" s="207" t="str">
        <f>IF(CASCADING!E36="","",CASCADING!E36)</f>
        <v>Koordinasi Penyelenggaraan Kegiatan Pemerintahan di Tingkat Kecamatan</v>
      </c>
      <c r="F36" s="263"/>
      <c r="G36" s="24"/>
      <c r="H36" s="12"/>
      <c r="I36" s="12"/>
      <c r="J36" s="12"/>
      <c r="K36" s="207" t="str">
        <f>IF(CASCADING!K36="","",CASCADING!K36)</f>
        <v>Jumlah koordinasi yang dilaksanakan ditingkat kecamatan</v>
      </c>
      <c r="L36" s="263"/>
      <c r="M36" s="140" t="str">
        <f>'TABEL 4 RENSTRA'!M36</f>
        <v>Kali</v>
      </c>
      <c r="N36" s="140">
        <f>'TABEL 4 RENSTRA'!N36</f>
        <v>4</v>
      </c>
      <c r="O36" s="140">
        <f>'TABEL 4 RENSTRA'!O36</f>
        <v>4</v>
      </c>
      <c r="P36" s="143">
        <f>'TABEL 4 RENSTRA'!P36</f>
        <v>0</v>
      </c>
      <c r="Q36" s="32">
        <f>Q37</f>
        <v>0</v>
      </c>
      <c r="R36" s="21"/>
      <c r="S36" s="21"/>
    </row>
    <row r="37" spans="1:19" s="31" customFormat="1" ht="50.5" customHeight="1" x14ac:dyDescent="0.35">
      <c r="A37" s="24"/>
      <c r="B37" s="40"/>
      <c r="C37" s="12"/>
      <c r="D37" s="12"/>
      <c r="E37" s="12"/>
      <c r="F37" s="30" t="str">
        <f>IF(CASCADING!F37="","",CASCADING!F37)</f>
        <v>Peningkatan Efektifitas Kegiatan Pemerintahan di Tingkat Kecamatan</v>
      </c>
      <c r="G37" s="24"/>
      <c r="H37" s="12"/>
      <c r="I37" s="12"/>
      <c r="J37" s="12"/>
      <c r="K37" s="12"/>
      <c r="L37" s="30" t="str">
        <f>IF(CASCADING!L37="","",CASCADING!L37)</f>
        <v xml:space="preserve">Jumlah Dokumen Peningkatan Efektifitas Kegiatan Pemerintahan di Tingkat Kecamatan </v>
      </c>
      <c r="M37" s="140" t="str">
        <f>'TABEL 4 RENSTRA'!M37</f>
        <v>Dokumen</v>
      </c>
      <c r="N37" s="140">
        <f>'TABEL 4 RENSTRA'!N37</f>
        <v>9</v>
      </c>
      <c r="O37" s="140">
        <f>'TABEL 4 RENSTRA'!O37</f>
        <v>0</v>
      </c>
      <c r="P37" s="143">
        <f>'TABEL 4 RENSTRA'!P37</f>
        <v>0</v>
      </c>
      <c r="Q37" s="32">
        <v>0</v>
      </c>
      <c r="R37" s="21"/>
      <c r="S37" s="21"/>
    </row>
    <row r="38" spans="1:19" s="31" customFormat="1" ht="29.5" customHeight="1" x14ac:dyDescent="0.35">
      <c r="A38" s="24"/>
      <c r="B38" s="40"/>
      <c r="C38" s="12"/>
      <c r="D38" s="12"/>
      <c r="E38" s="207" t="str">
        <f>IF(CASCADING!E38="","",CASCADING!E38)</f>
        <v>Koordinasi Pemeliharaan Prasarana dan Sarana Pelayanan Umum</v>
      </c>
      <c r="F38" s="263"/>
      <c r="G38" s="24"/>
      <c r="H38" s="12"/>
      <c r="I38" s="12"/>
      <c r="J38" s="71"/>
      <c r="K38" s="207" t="str">
        <f>IF(CASCADING!K38="","",CASCADING!K38)</f>
        <v>Jumlah Rapat Koordinasi Layanan Persampahan</v>
      </c>
      <c r="L38" s="263"/>
      <c r="M38" s="140" t="str">
        <f>'TABEL 4 RENSTRA'!M38</f>
        <v>Rapat</v>
      </c>
      <c r="N38" s="140">
        <f>'TABEL 4 RENSTRA'!N38</f>
        <v>12</v>
      </c>
      <c r="O38" s="140">
        <f>'TABEL 4 RENSTRA'!O38</f>
        <v>12</v>
      </c>
      <c r="P38" s="143">
        <f>'TABEL 4 RENSTRA'!P38</f>
        <v>199160900</v>
      </c>
      <c r="Q38" s="32">
        <f>Q39</f>
        <v>285491900</v>
      </c>
      <c r="R38" s="21"/>
      <c r="S38" s="21"/>
    </row>
    <row r="39" spans="1:19" s="31" customFormat="1" ht="92" x14ac:dyDescent="0.35">
      <c r="A39" s="24"/>
      <c r="B39" s="40"/>
      <c r="C39" s="12"/>
      <c r="D39" s="12"/>
      <c r="E39" s="12"/>
      <c r="F39" s="30" t="str">
        <f>IF(CASCADING!F39="","",CASCADING!F39)</f>
        <v>Koordinasi/Sinergi dengan Perangkat Daerah dan/atau Instansi Vertikal yang Terkait dalam Pemeliharaan Sarana dan Prasarana Pelayanan Umum</v>
      </c>
      <c r="G39" s="24"/>
      <c r="H39" s="12"/>
      <c r="I39" s="12"/>
      <c r="J39" s="12"/>
      <c r="K39" s="12"/>
      <c r="L39" s="30" t="str">
        <f>IF(CASCADING!L39="","",CASCADING!L39)</f>
        <v>Jumlah Dokumen Koordinasi/Sinergi dengan perangkat daerah dan / atau Instansi Vertikal yang Terkait dalam pemeliharaan sarana dan prasarana pelayanan umum</v>
      </c>
      <c r="M39" s="140" t="str">
        <f>'TABEL 4 RENSTRA'!M39</f>
        <v>Dokumen</v>
      </c>
      <c r="N39" s="140">
        <f>'TABEL 4 RENSTRA'!N39</f>
        <v>680</v>
      </c>
      <c r="O39" s="140">
        <f>'TABEL 4 RENSTRA'!O39</f>
        <v>680</v>
      </c>
      <c r="P39" s="143">
        <f>'TABEL 4 RENSTRA'!P39</f>
        <v>199160900</v>
      </c>
      <c r="Q39" s="32">
        <v>285491900</v>
      </c>
      <c r="R39" s="21"/>
      <c r="S39" s="21"/>
    </row>
    <row r="40" spans="1:19" s="31" customFormat="1" ht="29.5" customHeight="1" x14ac:dyDescent="0.35">
      <c r="A40" s="24"/>
      <c r="B40" s="40"/>
      <c r="C40" s="153"/>
      <c r="D40" s="153"/>
      <c r="E40" s="207" t="str">
        <f>IF(CASCADING!E40="","",CASCADING!E40)</f>
        <v>Pelaksanaan Urusan Pemerintahan yang Dilimpahkan Kepada Camat</v>
      </c>
      <c r="F40" s="263"/>
      <c r="G40" s="24"/>
      <c r="H40" s="153"/>
      <c r="I40" s="153"/>
      <c r="J40" s="153"/>
      <c r="K40" s="207" t="str">
        <f>IF(CASCADING!K40="","",CASCADING!K40)</f>
        <v>Jumlah Urusan Pemerintahan yang Dilimpahkan</v>
      </c>
      <c r="L40" s="263"/>
      <c r="M40" s="140" t="str">
        <f>'TABEL 4 RENSTRA'!M42</f>
        <v>Laporan</v>
      </c>
      <c r="N40" s="140">
        <f>'TABEL 4 RENSTRA'!N40</f>
        <v>8</v>
      </c>
      <c r="O40" s="140">
        <f>'TABEL 4 RENSTRA'!O40</f>
        <v>8</v>
      </c>
      <c r="P40" s="143">
        <f>'TABEL 4 RENSTRA'!P40</f>
        <v>1147200123</v>
      </c>
      <c r="Q40" s="32">
        <f t="shared" ref="Q40:Q45" si="0">Q41</f>
        <v>1147200123</v>
      </c>
      <c r="R40" s="21"/>
      <c r="S40" s="21"/>
    </row>
    <row r="41" spans="1:19" s="31" customFormat="1" ht="52.5" customHeight="1" x14ac:dyDescent="0.35">
      <c r="A41" s="24"/>
      <c r="B41" s="40"/>
      <c r="C41" s="153"/>
      <c r="D41" s="153"/>
      <c r="E41" s="153"/>
      <c r="F41" s="154" t="str">
        <f>IF(CASCADING!F41="","",CASCADING!F41)</f>
        <v>Pelaksanaan Urusan Pemerintahan yang Terkait dengan Kewenangan Lain yang Dilimpahkan</v>
      </c>
      <c r="G41" s="24"/>
      <c r="H41" s="153"/>
      <c r="I41" s="153"/>
      <c r="J41" s="153"/>
      <c r="K41" s="153"/>
      <c r="L41" s="154" t="str">
        <f>IF(CASCADING!L41="","",CASCADING!L41)</f>
        <v>Jumlah Laporan Pelaksanaan Kewenangan Lain yang Dilimpahkan</v>
      </c>
      <c r="M41" s="140" t="str">
        <f>'TABEL 4 RENSTRA'!M43</f>
        <v>Jenis</v>
      </c>
      <c r="N41" s="140">
        <f>'TABEL 4 RENSTRA'!N41</f>
        <v>8</v>
      </c>
      <c r="O41" s="140">
        <f>'TABEL 4 RENSTRA'!O41</f>
        <v>8</v>
      </c>
      <c r="P41" s="143">
        <f>'TABEL 4 RENSTRA'!P41</f>
        <v>1147200123</v>
      </c>
      <c r="Q41" s="32">
        <v>1147200123</v>
      </c>
      <c r="R41" s="21"/>
      <c r="S41" s="21"/>
    </row>
    <row r="42" spans="1:19" s="31" customFormat="1" ht="26" customHeight="1" x14ac:dyDescent="0.35">
      <c r="A42" s="24"/>
      <c r="B42" s="40"/>
      <c r="C42" s="153"/>
      <c r="D42" s="207" t="str">
        <f>IF(CASCADING!D42="","",CASCADING!D42)</f>
        <v>Program Koordinasi Ketenteraman dan Ketertiban Umum</v>
      </c>
      <c r="E42" s="207"/>
      <c r="F42" s="263"/>
      <c r="G42" s="24"/>
      <c r="H42" s="153"/>
      <c r="I42" s="153"/>
      <c r="J42" s="207" t="str">
        <f>IF(CASCADING!J42="","",CASCADING!J42)</f>
        <v>Jumlah Laporan Kasus Pelanggaran Trantibum pada Kecamatan Padang Panjang Barat</v>
      </c>
      <c r="K42" s="207"/>
      <c r="L42" s="263"/>
      <c r="M42" s="140" t="str">
        <f>'TABEL 4 RENSTRA'!M42</f>
        <v>Laporan</v>
      </c>
      <c r="N42" s="140">
        <f>'TABEL 4 RENSTRA'!N42</f>
        <v>100</v>
      </c>
      <c r="O42" s="140">
        <f>'TABEL 4 RENSTRA'!O42</f>
        <v>100</v>
      </c>
      <c r="P42" s="143">
        <f>'TABEL 4 RENSTRA'!P42</f>
        <v>12643800</v>
      </c>
      <c r="Q42" s="32">
        <f t="shared" si="0"/>
        <v>12643800</v>
      </c>
      <c r="R42" s="21"/>
      <c r="S42" s="21"/>
    </row>
    <row r="43" spans="1:19" s="31" customFormat="1" ht="25" customHeight="1" x14ac:dyDescent="0.35">
      <c r="A43" s="24"/>
      <c r="B43" s="40"/>
      <c r="C43" s="153"/>
      <c r="D43" s="153"/>
      <c r="E43" s="207" t="str">
        <f>IF(CASCADING!E43="","",CASCADING!E43)</f>
        <v>Koordinasi Upaya Penyelenggaraan Ketentraman dan Ketertiban Umum</v>
      </c>
      <c r="F43" s="263"/>
      <c r="G43" s="24"/>
      <c r="H43" s="153"/>
      <c r="I43" s="153"/>
      <c r="J43" s="153"/>
      <c r="K43" s="207" t="str">
        <f>IF(CASCADING!K43="","",CASCADING!K43)</f>
        <v>Jumlah Jenis Kegiatan Koordinasi Trantib</v>
      </c>
      <c r="L43" s="263"/>
      <c r="M43" s="140" t="str">
        <f>'TABEL 4 RENSTRA'!M43</f>
        <v>Jenis</v>
      </c>
      <c r="N43" s="140">
        <f>'TABEL 4 RENSTRA'!N43</f>
        <v>2</v>
      </c>
      <c r="O43" s="140">
        <f>'TABEL 4 RENSTRA'!O43</f>
        <v>2</v>
      </c>
      <c r="P43" s="143">
        <f>'TABEL 4 RENSTRA'!P43</f>
        <v>12643800</v>
      </c>
      <c r="Q43" s="32">
        <f t="shared" si="0"/>
        <v>12643800</v>
      </c>
      <c r="R43" s="21"/>
      <c r="S43" s="21"/>
    </row>
    <row r="44" spans="1:19" s="31" customFormat="1" ht="92" x14ac:dyDescent="0.35">
      <c r="A44" s="24"/>
      <c r="B44" s="40"/>
      <c r="C44" s="153"/>
      <c r="D44" s="153"/>
      <c r="E44" s="153"/>
      <c r="F44" s="154" t="str">
        <f>IF(CASCADING!F44="","",CASCADING!F44)</f>
        <v>Sinergitas dengan Kepolisian Negara Republik Indonesia, Tentara Nasional Indonesia dan Instansi Vertikal di Wilayah Kecamatan (FKPM)</v>
      </c>
      <c r="G44" s="24"/>
      <c r="H44" s="153"/>
      <c r="I44" s="153"/>
      <c r="J44" s="153"/>
      <c r="K44" s="153"/>
      <c r="L44" s="154" t="str">
        <f>IF(CASCADING!L44="","",CASCADING!L44)</f>
        <v xml:space="preserve">Jumlah Laporan Hasil Sinergitas dengan Kepolisian Negara Republik Indonesia, Tentara Nasional Indonesia dan Instansi Vertikal di Wilayah Kecamatan  </v>
      </c>
      <c r="M44" s="140" t="str">
        <f>'TABEL 4 RENSTRA'!M44</f>
        <v>Laporan</v>
      </c>
      <c r="N44" s="140">
        <f>'TABEL 4 RENSTRA'!N44</f>
        <v>108</v>
      </c>
      <c r="O44" s="140">
        <f>'TABEL 4 RENSTRA'!O44</f>
        <v>108</v>
      </c>
      <c r="P44" s="143">
        <f>'TABEL 4 RENSTRA'!P44</f>
        <v>12643800</v>
      </c>
      <c r="Q44" s="32">
        <v>12643800</v>
      </c>
      <c r="R44" s="21"/>
      <c r="S44" s="21"/>
    </row>
    <row r="45" spans="1:19" s="31" customFormat="1" ht="26" customHeight="1" x14ac:dyDescent="0.35">
      <c r="A45" s="24"/>
      <c r="B45" s="40"/>
      <c r="C45" s="153"/>
      <c r="D45" s="207" t="str">
        <f>IF(CASCADING!D45="","",CASCADING!D45)</f>
        <v>Program Penyelenggaraan Urusan Pemerintahan Umum</v>
      </c>
      <c r="E45" s="207"/>
      <c r="F45" s="263"/>
      <c r="G45" s="24"/>
      <c r="H45" s="153"/>
      <c r="I45" s="153"/>
      <c r="J45" s="207" t="str">
        <f>IF(CASCADING!J45="","",CASCADING!J45)</f>
        <v>Persentase penyelenggaraan urusan pemerintah daerah yang dilaksanakan pada Kecamatan Padang Panjang Barat</v>
      </c>
      <c r="K45" s="207"/>
      <c r="L45" s="263"/>
      <c r="M45" s="140" t="str">
        <f>'TABEL 4 RENSTRA'!M45</f>
        <v>Persen</v>
      </c>
      <c r="N45" s="140">
        <f>'TABEL 4 RENSTRA'!N45</f>
        <v>100</v>
      </c>
      <c r="O45" s="140">
        <f>'TABEL 4 RENSTRA'!O45</f>
        <v>100</v>
      </c>
      <c r="P45" s="143">
        <f>'TABEL 4 RENSTRA'!P45</f>
        <v>4723500</v>
      </c>
      <c r="Q45" s="32">
        <f t="shared" si="0"/>
        <v>90223500</v>
      </c>
      <c r="R45" s="21"/>
      <c r="S45" s="21"/>
    </row>
    <row r="46" spans="1:19" s="31" customFormat="1" ht="25" customHeight="1" x14ac:dyDescent="0.35">
      <c r="A46" s="24"/>
      <c r="B46" s="40"/>
      <c r="C46" s="153"/>
      <c r="D46" s="153"/>
      <c r="E46" s="207" t="str">
        <f>IF(CASCADING!E46="","",CASCADING!E46)</f>
        <v>Penyelenggaraan Urusan Pemerintahan Umum Sesuai Penugasan Kepala Daerah</v>
      </c>
      <c r="F46" s="263"/>
      <c r="G46" s="24"/>
      <c r="H46" s="153"/>
      <c r="I46" s="153"/>
      <c r="J46" s="153"/>
      <c r="K46" s="207" t="str">
        <f>IF(CASCADING!K46="","",CASCADING!K46)</f>
        <v>Jumlah Kegiatan Urusan Pemerintahan umum yang dilaksanakan sesuai penugasan kepala daerah</v>
      </c>
      <c r="L46" s="263"/>
      <c r="M46" s="140" t="str">
        <f>'TABEL 4 RENSTRA'!M46</f>
        <v>Kegiatan</v>
      </c>
      <c r="N46" s="140">
        <f>'TABEL 4 RENSTRA'!N46</f>
        <v>5</v>
      </c>
      <c r="O46" s="140">
        <f>'TABEL 4 RENSTRA'!O46</f>
        <v>5</v>
      </c>
      <c r="P46" s="143">
        <f>'TABEL 4 RENSTRA'!P46</f>
        <v>4723500</v>
      </c>
      <c r="Q46" s="32">
        <f>Q47+Q48</f>
        <v>90223500</v>
      </c>
      <c r="R46" s="21"/>
      <c r="S46" s="21"/>
    </row>
    <row r="47" spans="1:19" s="31" customFormat="1" ht="115" x14ac:dyDescent="0.35">
      <c r="A47" s="24"/>
      <c r="B47" s="40"/>
      <c r="C47" s="153"/>
      <c r="D47" s="153"/>
      <c r="E47" s="153"/>
      <c r="F47" s="154" t="str">
        <f>IF(CASCADING!F47="","",CASCADING!F47)</f>
        <v>Pembinaan Kerukunan Antar suku dan Intra suku, Umat Beragama, Ras dan Golongan Lainnya Guna Mewujudkan Stabilitas Nasional dan Keamanan Lokal, Regional</v>
      </c>
      <c r="G47" s="24"/>
      <c r="H47" s="153"/>
      <c r="I47" s="153"/>
      <c r="J47" s="153"/>
      <c r="K47" s="153"/>
      <c r="L47" s="154" t="str">
        <f>IF(CASCADING!L47="","",CASCADING!L47)</f>
        <v xml:space="preserve">Jumlah Orang yang Mengikuti Pembinaan Kerukunan Antar Suku dan Intra Suku , Umat Beragama, Ras, dan Golongan Lainnya Guna Mewujudkan Stabilitas Keamanan Lokal,Regional, dan Nasional </v>
      </c>
      <c r="M47" s="140" t="str">
        <f>'TABEL 4 RENSTRA'!M47</f>
        <v>Orang</v>
      </c>
      <c r="N47" s="140">
        <f>'TABEL 4 RENSTRA'!N47</f>
        <v>170</v>
      </c>
      <c r="O47" s="140">
        <f>'TABEL 4 RENSTRA'!O47</f>
        <v>0</v>
      </c>
      <c r="P47" s="143">
        <f>'TABEL 4 RENSTRA'!P47</f>
        <v>0</v>
      </c>
      <c r="Q47" s="32">
        <v>0</v>
      </c>
      <c r="R47" s="21"/>
      <c r="S47" s="21"/>
    </row>
    <row r="48" spans="1:19" s="31" customFormat="1" ht="34.5" x14ac:dyDescent="0.35">
      <c r="A48" s="24"/>
      <c r="B48" s="40"/>
      <c r="C48" s="153"/>
      <c r="D48" s="153"/>
      <c r="E48" s="153"/>
      <c r="F48" s="154" t="str">
        <f>IF(CASCADING!F48="","",CASCADING!F48)</f>
        <v>Pelaksanaan Tugas Forum Koordinasi Pimpinan di Kecamatan</v>
      </c>
      <c r="G48" s="24"/>
      <c r="H48" s="153"/>
      <c r="I48" s="153"/>
      <c r="J48" s="153"/>
      <c r="K48" s="153"/>
      <c r="L48" s="154" t="str">
        <f>IF(CASCADING!L48="","",CASCADING!L48)</f>
        <v xml:space="preserve">Jumlah Dokumen Tugas Forum Koordinasi Pimpinan di Kecamatan </v>
      </c>
      <c r="M48" s="140" t="str">
        <f>'TABEL 4 RENSTRA'!M48</f>
        <v>Dokumen</v>
      </c>
      <c r="N48" s="140">
        <f>'TABEL 4 RENSTRA'!N48</f>
        <v>6</v>
      </c>
      <c r="O48" s="140">
        <f>'TABEL 4 RENSTRA'!O48</f>
        <v>6</v>
      </c>
      <c r="P48" s="143">
        <f>'TABEL 4 RENSTRA'!P48</f>
        <v>4723500</v>
      </c>
      <c r="Q48" s="32">
        <v>90223500</v>
      </c>
      <c r="R48" s="21"/>
      <c r="S48" s="21"/>
    </row>
    <row r="49" spans="1:19" s="31" customFormat="1" ht="49.5" customHeight="1" x14ac:dyDescent="0.35">
      <c r="A49" s="24"/>
      <c r="B49" s="40" t="str">
        <f>IF(CASCADING!B49="","",CASCADING!B49)</f>
        <v>1.3.</v>
      </c>
      <c r="C49" s="207" t="str">
        <f>IF(CASCADING!C49="","",CASCADING!C49)</f>
        <v>Meningkatnya Partisipasi dan Pemberdayaan Masyarakat dalam Pembangunan</v>
      </c>
      <c r="D49" s="264"/>
      <c r="E49" s="264"/>
      <c r="F49" s="263"/>
      <c r="G49" s="24"/>
      <c r="H49" s="40" t="str">
        <f>IF(CASCADING!H49="","",CASCADING!H49)</f>
        <v>1.3.</v>
      </c>
      <c r="I49" s="207" t="str">
        <f>IF(CASCADING!I49="","",CASCADING!I49)</f>
        <v>Persentase Partisipasi Masyarakat dalam Pembangunan Kecamatan dan Kelurahan pada Kecamatan Padang Panjang Barat</v>
      </c>
      <c r="J49" s="264"/>
      <c r="K49" s="264"/>
      <c r="L49" s="263"/>
      <c r="M49" s="140" t="str">
        <f>IF('TABEL 3 RENSTRA'!G8="","",'TABEL 3 RENSTRA'!G8)</f>
        <v>Persen</v>
      </c>
      <c r="N49" s="21">
        <f>IF('TABEL 3.2 RENJA'!J8="","",'TABEL 3.2 RENJA'!J8)</f>
        <v>39.99</v>
      </c>
      <c r="O49" s="21">
        <f>IF('TABEL 3.2 RENJA'!K8="","",'TABEL 3.2 RENJA'!K8)</f>
        <v>39.99</v>
      </c>
      <c r="P49" s="142">
        <f>P50</f>
        <v>4974602936</v>
      </c>
      <c r="Q49" s="118">
        <f>Q50</f>
        <v>4482202936</v>
      </c>
      <c r="R49" s="21"/>
      <c r="S49" s="21"/>
    </row>
    <row r="50" spans="1:19" s="31" customFormat="1" ht="47.5" customHeight="1" x14ac:dyDescent="0.35">
      <c r="A50" s="24"/>
      <c r="B50" s="40"/>
      <c r="C50" s="12"/>
      <c r="D50" s="207" t="str">
        <f>IF(CASCADING!D50="","",CASCADING!D50)</f>
        <v>Program Pemberdayaan Masyarakat Desa dan Kelurahan</v>
      </c>
      <c r="E50" s="207"/>
      <c r="F50" s="263"/>
      <c r="G50" s="24"/>
      <c r="H50" s="12"/>
      <c r="I50" s="12"/>
      <c r="J50" s="207" t="str">
        <f>IF(CASCADING!J50="","",CASCADING!J50)</f>
        <v>Tingkat Partisipasi dan Pemberdayaan Masyarakat Kecamatan / Kelurahan pada Kecamatan Padang Panjang Barat</v>
      </c>
      <c r="K50" s="207"/>
      <c r="L50" s="263"/>
      <c r="M50" s="140" t="str">
        <f>'TABEL 4 RENSTRA'!M49</f>
        <v>Persen</v>
      </c>
      <c r="N50" s="140">
        <f>'TABEL 4 RENSTRA'!N50</f>
        <v>39.200000000000003</v>
      </c>
      <c r="O50" s="140">
        <f>'TABEL 4 RENSTRA'!O50</f>
        <v>39.21</v>
      </c>
      <c r="P50" s="143">
        <f>'TABEL 4 RENSTRA'!P50</f>
        <v>4974602936</v>
      </c>
      <c r="Q50" s="32">
        <f>Q51+Q55</f>
        <v>4482202936</v>
      </c>
      <c r="R50" s="21"/>
      <c r="S50" s="21"/>
    </row>
    <row r="51" spans="1:19" s="31" customFormat="1" ht="24.5" customHeight="1" x14ac:dyDescent="0.35">
      <c r="A51" s="24"/>
      <c r="B51" s="40"/>
      <c r="C51" s="12"/>
      <c r="D51" s="12"/>
      <c r="E51" s="207" t="str">
        <f>IF(CASCADING!E51="","",CASCADING!E51)</f>
        <v>Pemberdayaan Kelurahan</v>
      </c>
      <c r="F51" s="263"/>
      <c r="G51" s="24"/>
      <c r="H51" s="12"/>
      <c r="I51" s="12"/>
      <c r="J51" s="12"/>
      <c r="K51" s="207" t="str">
        <f>IF(CASCADING!K51="","",CASCADING!K51)</f>
        <v>Jumlah jenis pemberdayaan kelurahan yang dilaksanakan</v>
      </c>
      <c r="L51" s="263"/>
      <c r="M51" s="140" t="str">
        <f>'TABEL 4 RENSTRA'!M50</f>
        <v>Persen</v>
      </c>
      <c r="N51" s="140">
        <f>'TABEL 4 RENSTRA'!N51</f>
        <v>3</v>
      </c>
      <c r="O51" s="140">
        <f>'TABEL 4 RENSTRA'!O51</f>
        <v>3</v>
      </c>
      <c r="P51" s="143">
        <f>'TABEL 4 RENSTRA'!P51</f>
        <v>2194682936</v>
      </c>
      <c r="Q51" s="32">
        <f>SUM(Q52:Q54)</f>
        <v>2175282936</v>
      </c>
      <c r="R51" s="21"/>
      <c r="S51" s="21"/>
    </row>
    <row r="52" spans="1:19" s="31" customFormat="1" ht="81.5" customHeight="1" x14ac:dyDescent="0.35">
      <c r="A52" s="24"/>
      <c r="B52" s="40"/>
      <c r="C52" s="12"/>
      <c r="D52" s="12"/>
      <c r="E52" s="12"/>
      <c r="F52" s="30" t="str">
        <f>IF(CASCADING!F52="","",CASCADING!F52)</f>
        <v>Peningkatan Partisipasi Masyarakat dalam Forum Musyawarah Perencanaan Pembangunan di Kelurahan</v>
      </c>
      <c r="G52" s="24"/>
      <c r="H52" s="12"/>
      <c r="I52" s="12"/>
      <c r="J52" s="12"/>
      <c r="K52" s="12"/>
      <c r="L52" s="30" t="str">
        <f>IF(CASCADING!L52="","",CASCADING!L52)</f>
        <v>Jumlah Lembaga Kemasyarakatan yang Berpartisipasi dalam Forum Musyawarah Perencanaan Pembangunan di Kelurahan</v>
      </c>
      <c r="M52" s="140" t="str">
        <f>'TABEL 4 RENSTRA'!M51</f>
        <v>Jenis</v>
      </c>
      <c r="N52" s="140">
        <f>'TABEL 4 RENSTRA'!N52</f>
        <v>9</v>
      </c>
      <c r="O52" s="140">
        <f>'TABEL 4 RENSTRA'!O52</f>
        <v>9</v>
      </c>
      <c r="P52" s="143">
        <f>'TABEL 4 RENSTRA'!P52</f>
        <v>173714850</v>
      </c>
      <c r="Q52" s="32">
        <v>173714850</v>
      </c>
      <c r="R52" s="21"/>
      <c r="S52" s="21"/>
    </row>
    <row r="53" spans="1:19" s="31" customFormat="1" ht="37" customHeight="1" x14ac:dyDescent="0.35">
      <c r="A53" s="24"/>
      <c r="B53" s="40"/>
      <c r="C53" s="12"/>
      <c r="D53" s="12"/>
      <c r="E53" s="12"/>
      <c r="F53" s="30" t="str">
        <f>IF(CASCADING!F53="","",CASCADING!F53)</f>
        <v>Pembangunan Sarana dan Prasarana Kelurahan</v>
      </c>
      <c r="G53" s="24"/>
      <c r="H53" s="12"/>
      <c r="I53" s="12"/>
      <c r="J53" s="12"/>
      <c r="K53" s="12"/>
      <c r="L53" s="30" t="str">
        <f>IF(CASCADING!L53="","",CASCADING!L53)</f>
        <v>Jumlah Sarana dan Prasarana Kelurahan yang Terbangun</v>
      </c>
      <c r="M53" s="140" t="str">
        <f>'TABEL 4 RENSTRA'!M52</f>
        <v>Lembaga</v>
      </c>
      <c r="N53" s="140">
        <f>'TABEL 4 RENSTRA'!N53</f>
        <v>8</v>
      </c>
      <c r="O53" s="140">
        <f>'TABEL 4 RENSTRA'!O53</f>
        <v>15</v>
      </c>
      <c r="P53" s="143">
        <f>'TABEL 4 RENSTRA'!P53</f>
        <v>293560200</v>
      </c>
      <c r="Q53" s="32">
        <v>293560200</v>
      </c>
      <c r="R53" s="21"/>
      <c r="S53" s="21"/>
    </row>
    <row r="54" spans="1:19" s="31" customFormat="1" ht="61.5" customHeight="1" x14ac:dyDescent="0.35">
      <c r="A54" s="24"/>
      <c r="B54" s="40"/>
      <c r="C54" s="12"/>
      <c r="D54" s="12"/>
      <c r="E54" s="12"/>
      <c r="F54" s="30" t="str">
        <f>IF(CASCADING!F54="","",CASCADING!F54)</f>
        <v>Pemberdayaan Masyarakat di Kelurahan</v>
      </c>
      <c r="G54" s="24"/>
      <c r="H54" s="12"/>
      <c r="I54" s="12"/>
      <c r="J54" s="12"/>
      <c r="K54" s="12"/>
      <c r="L54" s="30" t="str">
        <f>IF(CASCADING!L54="","",CASCADING!L54)</f>
        <v xml:space="preserve">Jumlah Pokmas dan Ormas yang Melaksanakan Pemberdayaan Masyarakat di Kelurahan </v>
      </c>
      <c r="M54" s="140" t="str">
        <f>'TABEL 4 RENSTRA'!M53</f>
        <v>Lokasi</v>
      </c>
      <c r="N54" s="140">
        <f>'TABEL 4 RENSTRA'!N54</f>
        <v>7</v>
      </c>
      <c r="O54" s="140">
        <f>'TABEL 4 RENSTRA'!O54</f>
        <v>7</v>
      </c>
      <c r="P54" s="143">
        <f>'TABEL 4 RENSTRA'!P54</f>
        <v>1727407886</v>
      </c>
      <c r="Q54" s="32">
        <v>1708007886</v>
      </c>
      <c r="R54" s="21"/>
      <c r="S54" s="21"/>
    </row>
    <row r="55" spans="1:19" s="31" customFormat="1" ht="24.5" customHeight="1" x14ac:dyDescent="0.35">
      <c r="A55" s="24"/>
      <c r="B55" s="40"/>
      <c r="C55" s="91"/>
      <c r="D55" s="91"/>
      <c r="E55" s="207" t="str">
        <f>IF(CASCADING!E55="","",CASCADING!E55)</f>
        <v>Pemberdayaan Lembaga Kemasyarakatan Tingkat Kecamatan</v>
      </c>
      <c r="F55" s="263"/>
      <c r="G55" s="24"/>
      <c r="H55" s="91"/>
      <c r="I55" s="91"/>
      <c r="J55" s="91"/>
      <c r="K55" s="207" t="str">
        <f>IF(CASCADING!K55="","",CASCADING!K55)</f>
        <v xml:space="preserve">Jumlah Rukun Tetangga </v>
      </c>
      <c r="L55" s="263"/>
      <c r="M55" s="140" t="str">
        <f>'TABEL 4 RENSTRA'!M54</f>
        <v>Pokmas</v>
      </c>
      <c r="N55" s="140">
        <f>'TABEL 4 RENSTRA'!N55</f>
        <v>134</v>
      </c>
      <c r="O55" s="140">
        <f>'TABEL 4 RENSTRA'!O55</f>
        <v>134</v>
      </c>
      <c r="P55" s="143">
        <f>'TABEL 4 RENSTRA'!P55</f>
        <v>2779920000</v>
      </c>
      <c r="Q55" s="32">
        <f>Q56</f>
        <v>2306920000</v>
      </c>
      <c r="R55" s="21"/>
      <c r="S55" s="21"/>
    </row>
    <row r="56" spans="1:19" s="31" customFormat="1" ht="34.5" x14ac:dyDescent="0.35">
      <c r="A56" s="24"/>
      <c r="B56" s="40"/>
      <c r="C56" s="12"/>
      <c r="D56" s="12"/>
      <c r="E56" s="12"/>
      <c r="F56" s="30" t="str">
        <f>IF(CASCADING!F56="","",CASCADING!F56)</f>
        <v>Penyelenggaraan Lembaga Kemasyarakatan</v>
      </c>
      <c r="G56" s="24"/>
      <c r="H56" s="12"/>
      <c r="I56" s="12"/>
      <c r="J56" s="12"/>
      <c r="K56" s="12"/>
      <c r="L56" s="30" t="str">
        <f>IF(CASCADING!L56="","",CASCADING!L56)</f>
        <v>Jumlah Lembaga Kemasyarakatan yang Diselenggarakan</v>
      </c>
      <c r="M56" s="140" t="str">
        <f>'TABEL 4 RENSTRA'!M54</f>
        <v>Pokmas</v>
      </c>
      <c r="N56" s="140">
        <f>'TABEL 4 RENSTRA'!N56</f>
        <v>1</v>
      </c>
      <c r="O56" s="140">
        <f>'TABEL 4 RENSTRA'!O56</f>
        <v>1</v>
      </c>
      <c r="P56" s="143">
        <f>'TABEL 4 RENSTRA'!P56</f>
        <v>2779920000</v>
      </c>
      <c r="Q56" s="32">
        <v>2306920000</v>
      </c>
      <c r="R56" s="21"/>
      <c r="S56" s="21"/>
    </row>
    <row r="57" spans="1:19" s="4" customFormat="1" ht="11.5" x14ac:dyDescent="0.25">
      <c r="A57" s="67"/>
      <c r="B57" s="41"/>
      <c r="F57" s="14"/>
      <c r="L57" s="14"/>
      <c r="M57" s="110"/>
      <c r="P57" s="144"/>
    </row>
    <row r="58" spans="1:19" s="4" customFormat="1" ht="14.5" customHeight="1" x14ac:dyDescent="0.25">
      <c r="B58" s="41"/>
      <c r="M58" s="75"/>
      <c r="P58" s="144"/>
      <c r="R58" s="246" t="s">
        <v>49</v>
      </c>
      <c r="S58" s="246"/>
    </row>
    <row r="59" spans="1:19" s="4" customFormat="1" ht="14.5" customHeight="1" x14ac:dyDescent="0.25">
      <c r="B59" s="41"/>
      <c r="M59" s="75"/>
      <c r="P59" s="144"/>
      <c r="R59" s="246" t="s">
        <v>50</v>
      </c>
      <c r="S59" s="246"/>
    </row>
    <row r="60" spans="1:19" s="4" customFormat="1" ht="11.5" x14ac:dyDescent="0.25">
      <c r="B60" s="41"/>
      <c r="M60" s="75"/>
      <c r="P60" s="144"/>
    </row>
    <row r="61" spans="1:19" s="4" customFormat="1" ht="11.5" x14ac:dyDescent="0.25">
      <c r="B61" s="41"/>
      <c r="M61" s="75"/>
      <c r="P61" s="144"/>
    </row>
    <row r="62" spans="1:19" s="4" customFormat="1" ht="11.5" x14ac:dyDescent="0.25">
      <c r="B62" s="41"/>
      <c r="M62" s="75"/>
      <c r="P62" s="144"/>
    </row>
    <row r="63" spans="1:19" s="4" customFormat="1" ht="11.5" x14ac:dyDescent="0.25">
      <c r="B63" s="41"/>
      <c r="M63" s="75"/>
      <c r="P63" s="144"/>
    </row>
    <row r="64" spans="1:19" s="4" customFormat="1" ht="14.5" customHeight="1" x14ac:dyDescent="0.25">
      <c r="A64" s="199" t="s">
        <v>48</v>
      </c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9"/>
      <c r="N64" s="16"/>
      <c r="O64" s="17"/>
      <c r="P64" s="145"/>
      <c r="R64" s="247" t="s">
        <v>199</v>
      </c>
      <c r="S64" s="247"/>
    </row>
    <row r="65" spans="1:19" s="7" customFormat="1" ht="14.5" customHeight="1" x14ac:dyDescent="0.35">
      <c r="A65" s="236" t="s">
        <v>0</v>
      </c>
      <c r="B65" s="238"/>
      <c r="C65" s="236" t="s">
        <v>6</v>
      </c>
      <c r="D65" s="237"/>
      <c r="E65" s="237"/>
      <c r="F65" s="238"/>
      <c r="G65" s="236" t="s">
        <v>4</v>
      </c>
      <c r="H65" s="237"/>
      <c r="I65" s="237"/>
      <c r="J65" s="237"/>
      <c r="K65" s="237"/>
      <c r="L65" s="238"/>
      <c r="M65" s="54" t="s">
        <v>5</v>
      </c>
      <c r="N65" s="16"/>
      <c r="O65" s="17"/>
      <c r="P65" s="145"/>
      <c r="R65" s="248" t="s">
        <v>200</v>
      </c>
      <c r="S65" s="248"/>
    </row>
    <row r="66" spans="1:19" s="5" customFormat="1" x14ac:dyDescent="0.35">
      <c r="A66" s="210">
        <v>1</v>
      </c>
      <c r="B66" s="231"/>
      <c r="C66" s="232" t="s">
        <v>201</v>
      </c>
      <c r="D66" s="233"/>
      <c r="E66" s="233"/>
      <c r="F66" s="234"/>
      <c r="G66" s="210" t="s">
        <v>202</v>
      </c>
      <c r="H66" s="211"/>
      <c r="I66" s="211"/>
      <c r="J66" s="211"/>
      <c r="K66" s="211"/>
      <c r="L66" s="231"/>
      <c r="M66" s="111"/>
      <c r="N66" s="18"/>
      <c r="P66" s="146"/>
    </row>
    <row r="67" spans="1:19" s="5" customFormat="1" ht="22" customHeight="1" x14ac:dyDescent="0.35">
      <c r="A67" s="210">
        <v>2</v>
      </c>
      <c r="B67" s="231"/>
      <c r="C67" s="232" t="s">
        <v>203</v>
      </c>
      <c r="D67" s="233"/>
      <c r="E67" s="233"/>
      <c r="F67" s="234"/>
      <c r="G67" s="210" t="s">
        <v>204</v>
      </c>
      <c r="H67" s="211"/>
      <c r="I67" s="211"/>
      <c r="J67" s="211"/>
      <c r="K67" s="211"/>
      <c r="L67" s="231"/>
      <c r="M67" s="111"/>
      <c r="N67" s="18"/>
      <c r="P67" s="146"/>
    </row>
    <row r="68" spans="1:19" s="5" customFormat="1" ht="22" customHeight="1" x14ac:dyDescent="0.35">
      <c r="A68" s="210">
        <v>3</v>
      </c>
      <c r="B68" s="231"/>
      <c r="C68" s="232" t="s">
        <v>205</v>
      </c>
      <c r="D68" s="233"/>
      <c r="E68" s="233"/>
      <c r="F68" s="234"/>
      <c r="G68" s="210" t="s">
        <v>206</v>
      </c>
      <c r="H68" s="211"/>
      <c r="I68" s="211"/>
      <c r="J68" s="211"/>
      <c r="K68" s="211"/>
      <c r="L68" s="231"/>
      <c r="M68" s="111"/>
      <c r="N68" s="18"/>
      <c r="P68" s="146"/>
    </row>
    <row r="69" spans="1:19" s="5" customFormat="1" x14ac:dyDescent="0.35">
      <c r="A69" s="210">
        <v>4</v>
      </c>
      <c r="B69" s="231"/>
      <c r="C69" s="232" t="s">
        <v>207</v>
      </c>
      <c r="D69" s="233"/>
      <c r="E69" s="233"/>
      <c r="F69" s="234"/>
      <c r="G69" s="210" t="s">
        <v>208</v>
      </c>
      <c r="H69" s="211"/>
      <c r="I69" s="211"/>
      <c r="J69" s="211"/>
      <c r="K69" s="211"/>
      <c r="L69" s="231"/>
      <c r="M69" s="111"/>
      <c r="N69" s="18"/>
      <c r="P69" s="146"/>
    </row>
    <row r="70" spans="1:19" s="4" customFormat="1" x14ac:dyDescent="0.35">
      <c r="A70" s="210">
        <v>5</v>
      </c>
      <c r="B70" s="231"/>
      <c r="C70" s="232" t="s">
        <v>209</v>
      </c>
      <c r="D70" s="233"/>
      <c r="E70" s="233"/>
      <c r="F70" s="234"/>
      <c r="G70" s="210" t="s">
        <v>210</v>
      </c>
      <c r="H70" s="211"/>
      <c r="I70" s="211"/>
      <c r="J70" s="211"/>
      <c r="K70" s="211"/>
      <c r="L70" s="231"/>
      <c r="M70" s="111"/>
      <c r="P70" s="144"/>
    </row>
    <row r="71" spans="1:19" s="4" customFormat="1" ht="11.5" x14ac:dyDescent="0.25">
      <c r="B71" s="41"/>
      <c r="M71" s="75"/>
      <c r="P71" s="144"/>
    </row>
    <row r="72" spans="1:19" s="4" customFormat="1" ht="11.5" x14ac:dyDescent="0.25">
      <c r="B72" s="41"/>
      <c r="M72" s="75"/>
      <c r="P72" s="144"/>
    </row>
    <row r="73" spans="1:19" s="4" customFormat="1" ht="11.5" x14ac:dyDescent="0.25">
      <c r="B73" s="41"/>
      <c r="M73" s="75"/>
      <c r="P73" s="144"/>
    </row>
    <row r="74" spans="1:19" s="4" customFormat="1" ht="11.5" x14ac:dyDescent="0.25">
      <c r="B74" s="41"/>
      <c r="M74" s="75"/>
      <c r="P74" s="144"/>
    </row>
    <row r="75" spans="1:19" s="4" customFormat="1" ht="11.5" x14ac:dyDescent="0.25">
      <c r="B75" s="41"/>
      <c r="M75" s="75"/>
      <c r="P75" s="144"/>
    </row>
    <row r="76" spans="1:19" s="4" customFormat="1" ht="11.5" x14ac:dyDescent="0.25">
      <c r="B76" s="41"/>
      <c r="M76" s="75"/>
      <c r="P76" s="144"/>
    </row>
    <row r="77" spans="1:19" s="4" customFormat="1" ht="11.5" x14ac:dyDescent="0.25">
      <c r="B77" s="41"/>
      <c r="M77" s="75"/>
      <c r="P77" s="144"/>
    </row>
    <row r="78" spans="1:19" s="4" customFormat="1" ht="11.5" x14ac:dyDescent="0.25">
      <c r="B78" s="41"/>
      <c r="M78" s="75"/>
      <c r="P78" s="144"/>
    </row>
    <row r="79" spans="1:19" s="4" customFormat="1" ht="11.5" x14ac:dyDescent="0.25">
      <c r="B79" s="41"/>
      <c r="M79" s="75"/>
      <c r="P79" s="144"/>
    </row>
    <row r="80" spans="1:19" s="4" customFormat="1" ht="11.5" x14ac:dyDescent="0.25">
      <c r="B80" s="41"/>
      <c r="M80" s="75"/>
      <c r="P80" s="144"/>
    </row>
    <row r="81" spans="2:16" s="4" customFormat="1" ht="11.5" x14ac:dyDescent="0.25">
      <c r="B81" s="41"/>
      <c r="M81" s="75"/>
      <c r="P81" s="144"/>
    </row>
    <row r="82" spans="2:16" s="4" customFormat="1" ht="11.5" x14ac:dyDescent="0.25">
      <c r="B82" s="41"/>
      <c r="M82" s="75"/>
      <c r="P82" s="144"/>
    </row>
    <row r="83" spans="2:16" s="4" customFormat="1" ht="11.5" x14ac:dyDescent="0.25">
      <c r="B83" s="41"/>
      <c r="M83" s="75"/>
      <c r="P83" s="144"/>
    </row>
    <row r="84" spans="2:16" s="4" customFormat="1" ht="11.5" x14ac:dyDescent="0.25">
      <c r="B84" s="41"/>
      <c r="M84" s="75"/>
      <c r="P84" s="144"/>
    </row>
    <row r="85" spans="2:16" s="4" customFormat="1" ht="11.5" x14ac:dyDescent="0.25">
      <c r="B85" s="41"/>
      <c r="M85" s="75"/>
      <c r="P85" s="144"/>
    </row>
    <row r="86" spans="2:16" s="4" customFormat="1" ht="11.5" x14ac:dyDescent="0.25">
      <c r="B86" s="41"/>
      <c r="M86" s="75"/>
      <c r="P86" s="144"/>
    </row>
    <row r="87" spans="2:16" s="4" customFormat="1" ht="11.5" x14ac:dyDescent="0.25">
      <c r="B87" s="41"/>
      <c r="M87" s="75"/>
      <c r="P87" s="144"/>
    </row>
    <row r="88" spans="2:16" s="4" customFormat="1" ht="11.5" x14ac:dyDescent="0.25">
      <c r="B88" s="41"/>
      <c r="M88" s="75"/>
      <c r="P88" s="144"/>
    </row>
    <row r="89" spans="2:16" s="4" customFormat="1" ht="11.5" x14ac:dyDescent="0.25">
      <c r="B89" s="41"/>
      <c r="M89" s="75"/>
      <c r="P89" s="144"/>
    </row>
  </sheetData>
  <mergeCells count="75">
    <mergeCell ref="D45:F45"/>
    <mergeCell ref="J45:L45"/>
    <mergeCell ref="G3:L4"/>
    <mergeCell ref="M3:M4"/>
    <mergeCell ref="J42:L42"/>
    <mergeCell ref="E43:F43"/>
    <mergeCell ref="K43:L43"/>
    <mergeCell ref="E11:F11"/>
    <mergeCell ref="K11:L11"/>
    <mergeCell ref="E13:F13"/>
    <mergeCell ref="K13:L13"/>
    <mergeCell ref="E18:F18"/>
    <mergeCell ref="K18:L18"/>
    <mergeCell ref="E46:F46"/>
    <mergeCell ref="K46:L46"/>
    <mergeCell ref="A1:S1"/>
    <mergeCell ref="D7:F7"/>
    <mergeCell ref="J7:L7"/>
    <mergeCell ref="E8:F8"/>
    <mergeCell ref="K8:L8"/>
    <mergeCell ref="B5:F5"/>
    <mergeCell ref="H5:L5"/>
    <mergeCell ref="C6:F6"/>
    <mergeCell ref="I6:L6"/>
    <mergeCell ref="R3:R4"/>
    <mergeCell ref="S3:S4"/>
    <mergeCell ref="P3:Q3"/>
    <mergeCell ref="N3:O3"/>
    <mergeCell ref="A3:F4"/>
    <mergeCell ref="A68:B68"/>
    <mergeCell ref="G68:L68"/>
    <mergeCell ref="R59:S59"/>
    <mergeCell ref="A64:M64"/>
    <mergeCell ref="R64:S64"/>
    <mergeCell ref="A65:B65"/>
    <mergeCell ref="C65:F65"/>
    <mergeCell ref="G65:L65"/>
    <mergeCell ref="R65:S65"/>
    <mergeCell ref="C68:F68"/>
    <mergeCell ref="A67:B67"/>
    <mergeCell ref="C67:F67"/>
    <mergeCell ref="G67:L67"/>
    <mergeCell ref="C66:F66"/>
    <mergeCell ref="C69:F69"/>
    <mergeCell ref="A70:B70"/>
    <mergeCell ref="C70:F70"/>
    <mergeCell ref="E24:F24"/>
    <mergeCell ref="K24:L24"/>
    <mergeCell ref="E28:F28"/>
    <mergeCell ref="K28:L28"/>
    <mergeCell ref="C34:F34"/>
    <mergeCell ref="I34:L34"/>
    <mergeCell ref="G70:L70"/>
    <mergeCell ref="E38:F38"/>
    <mergeCell ref="K38:L38"/>
    <mergeCell ref="A69:B69"/>
    <mergeCell ref="G69:L69"/>
    <mergeCell ref="A66:B66"/>
    <mergeCell ref="G66:L66"/>
    <mergeCell ref="R58:S58"/>
    <mergeCell ref="D35:F35"/>
    <mergeCell ref="J35:L35"/>
    <mergeCell ref="E36:F36"/>
    <mergeCell ref="K36:L36"/>
    <mergeCell ref="C49:F49"/>
    <mergeCell ref="I49:L49"/>
    <mergeCell ref="D50:F50"/>
    <mergeCell ref="J50:L50"/>
    <mergeCell ref="E51:F51"/>
    <mergeCell ref="K51:L51"/>
    <mergeCell ref="E55:F55"/>
    <mergeCell ref="K55:L55"/>
    <mergeCell ref="E40:F40"/>
    <mergeCell ref="K40:L40"/>
    <mergeCell ref="D42:F42"/>
  </mergeCells>
  <pageMargins left="0" right="0.39370078740157483" top="0.59055118110236227" bottom="0.39370078740157483" header="0.31496062992125984" footer="0.31496062992125984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PETUNJUK</vt:lpstr>
      <vt:lpstr>LKjIP 2024</vt:lpstr>
      <vt:lpstr>POHON KINERJA</vt:lpstr>
      <vt:lpstr>CASCADING</vt:lpstr>
      <vt:lpstr>TABEL 3 RENSTRA</vt:lpstr>
      <vt:lpstr>IKU 2025-2029</vt:lpstr>
      <vt:lpstr>TABEL 4 RENSTRA</vt:lpstr>
      <vt:lpstr>TABEL 3.2 RENJA</vt:lpstr>
      <vt:lpstr>TABEL 4 RENJA</vt:lpstr>
      <vt:lpstr>DPA 2025</vt:lpstr>
      <vt:lpstr>TABEL PK 2025</vt:lpstr>
      <vt:lpstr>RKT 2025</vt:lpstr>
      <vt:lpstr>RENAKSI 2025</vt:lpstr>
      <vt:lpstr>REALISASI RENAKSI TW I 2025</vt:lpstr>
      <vt:lpstr>REALISASI RENAKSI TW II 2025</vt:lpstr>
      <vt:lpstr>REALISASI RENAKSI TW III 2025</vt:lpstr>
      <vt:lpstr>REALISASI RENAKSI TW IV 2025</vt:lpstr>
      <vt:lpstr>LKjIP 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Yoga</dc:creator>
  <cp:lastModifiedBy>MyBook PRO K5</cp:lastModifiedBy>
  <dcterms:created xsi:type="dcterms:W3CDTF">2024-06-04T01:23:18Z</dcterms:created>
  <dcterms:modified xsi:type="dcterms:W3CDTF">2026-02-02T03:45:14Z</dcterms:modified>
</cp:coreProperties>
</file>